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<sst xmlns="http://schemas.openxmlformats.org/spreadsheetml/2006/main" count="352" uniqueCount="246">
  <si>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</si>
  <si>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</si>
  <si>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</si>
  <si>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</si>
  <si>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</si>
  <si>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</si>
  <si>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</si>
  <si>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</si>
  <si>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</si>
  <si>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</si>
  <si>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</si>
  <si>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</si>
  <si>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</si>
  <si>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</si>
  <si>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</si>
  <si>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</si>
  <si>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</si>
  <si>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</si>
  <si>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</si>
  <si>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</si>
  <si>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</si>
  <si>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</si>
  <si>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</si>
  <si>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</si>
  <si>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</si>
  <si>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</si>
  <si>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</si>
  <si>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</si>
  <si>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</si>
  <si>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</si>
  <si>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</si>
  <si>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</si>
  <si>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</si>
  <si>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</si>
  <si>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</si>
  <si>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</si>
  <si>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</si>
  <si>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</si>
  <si>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</si>
  <si>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</si>
  <si>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</si>
  <si>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</si>
  <si>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</si>
  <si>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</si>
  <si>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</si>
  <si>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</si>
  <si>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</si>
  <si>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</si>
  <si>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</si>
  <si>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</si>
  <si>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</si>
  <si>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</si>
  <si>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</si>
  <si>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</si>
  <si>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</si>
  <si>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</si>
  <si>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</si>
  <si>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</si>
  <si>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</si>
  <si>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</si>
  <si>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</si>
  <si>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</si>
  <si>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</si>
  <si>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</si>
  <si>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</si>
  <si>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</si>
  <si>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</si>
  <si>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</si>
  <si>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</si>
  <si>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</si>
  <si>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</si>
  <si>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</si>
  <si>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</si>
  <si>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</si>
  <si>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</si>
  <si>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</si>
  <si>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</si>
  <si>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</si>
  <si>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</si>
  <si>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</si>
  <si>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</si>
  <si>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</si>
  <si>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</si>
  <si>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</si>
  <si>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</si>
  <si>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</si>
  <si>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</si>
  <si>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</si>
  <si>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</si>
  <si>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</si>
  <si>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</si>
  <si>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</si>
  <si>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</si>
  <si>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</si>
  <si>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</si>
  <si>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</si>
  <si>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</si>
  <si>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</si>
  <si>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</si>
  <si>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</si>
  <si>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</si>
  <si>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</si>
  <si>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</si>
  <si>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</si>
  <si>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</si>
  <si>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</si>
  <si>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</si>
  <si>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</si>
  <si>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>МП"Содействие развитию малого и среднего предпринимательства на территории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</si>
  <si>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</si>
  <si>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</si>
  <si>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</si>
  <si>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</si>
  <si>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</si>
  <si>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</si>
  <si>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</si>
  <si>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</si>
  <si>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2018 год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</si>
  <si>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</si>
  <si>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</si>
  <si>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</si>
  <si>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</si>
  <si>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</si>
  <si>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</si>
  <si>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</si>
  <si>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</si>
  <si>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</si>
  <si>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</si>
  <si>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</si>
  <si>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</si>
  <si>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</si>
  <si>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</si>
  <si>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</si>
  <si>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</si>
  <si>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</si>
  <si>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</si>
  <si>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</si>
  <si>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</si>
  <si>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</si>
  <si>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</si>
  <si>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</si>
  <si>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</si>
  <si>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</si>
  <si>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</si>
  <si>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</si>
  <si>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</si>
  <si>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</si>
  <si>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</si>
  <si>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</si>
  <si>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</si>
  <si>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</si>
  <si>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</si>
  <si>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</si>
  <si>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</si>
  <si>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</si>
  <si>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</si>
  <si>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</si>
  <si>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</si>
  <si>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</si>
  <si>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</si>
  <si>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</si>
  <si>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</si>
  <si>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</si>
  <si>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</si>
  <si>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</si>
  <si>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</si>
  <si>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</si>
  <si>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</si>
  <si>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</si>
  <si>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</si>
  <si>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</si>
  <si>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</si>
  <si>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</si>
  <si>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</si>
  <si>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</si>
  <si>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</si>
  <si>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</si>
  <si>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</si>
  <si>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</si>
  <si>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</si>
  <si>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</si>
  <si>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</si>
  <si>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</si>
  <si>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</si>
  <si>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</si>
  <si>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</si>
  <si>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</si>
  <si>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</si>
  <si>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</si>
  <si>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</si>
  <si>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</si>
  <si>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</si>
  <si>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</si>
  <si>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</si>
  <si>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</si>
  <si>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</si>
  <si>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</si>
  <si>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</si>
  <si>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</si>
  <si>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</si>
  <si>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</si>
  <si>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</si>
  <si>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</si>
  <si>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</si>
  <si>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</si>
  <si>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</si>
  <si>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</si>
  <si>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</si>
  <si>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</si>
  <si>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</si>
  <si>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</si>
  <si>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</si>
  <si>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</si>
  <si>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</si>
  <si>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</si>
  <si>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</si>
  <si>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</si>
  <si>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</si>
  <si>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</si>
  <si>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</si>
  <si>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</si>
  <si>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МП"Обеспечение жилье молодых семей Михайловского муницпального района"на 2013-2017 годы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</si>
  <si>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</si>
  <si>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</si>
  <si>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</si>
  <si>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</si>
  <si>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</si>
  <si>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</si>
  <si>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</si>
  <si>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</si>
  <si>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</si>
  <si>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</si>
  <si>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</si>
  <si>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</si>
  <si>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</si>
  <si>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</si>
  <si>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</si>
  <si>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</si>
  <si>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Михайловского муниципального </t>
  </si>
  <si>
    <t>района</t>
  </si>
  <si>
    <t>Приложение 15 к решению Думы</t>
  </si>
  <si>
    <t>№ __________ от ___________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</si>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</sst>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5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59" t="s">
        <v>240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2:23" ht="18.75">
      <c r="B3" s="160" t="s">
        <v>238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2:23" ht="18.75">
      <c r="B4" s="60" t="s">
        <v>239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2"/>
    </row>
    <row r="5" spans="2:23" ht="18.75">
      <c r="B5" s="60" t="s">
        <v>241</v>
      </c>
      <c r="V5" s="2"/>
      <c r="W5" s="2"/>
    </row>
    <row r="6" spans="2:23" ht="18.75">
      <c r="B6" s="60"/>
      <c r="V6" s="2"/>
      <c r="W6" s="2"/>
    </row>
    <row r="7" spans="1:23" ht="30.75" customHeight="1">
      <c r="A7" s="158" t="s">
        <v>27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V7" s="2"/>
      <c r="W7" s="2"/>
    </row>
    <row r="8" spans="1:24" ht="57" customHeight="1">
      <c r="A8" s="157" t="s">
        <v>242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73</v>
      </c>
    </row>
    <row r="10" spans="1:24" ht="48" thickBot="1">
      <c r="A10" s="90" t="s">
        <v>0</v>
      </c>
      <c r="B10" s="90" t="s">
        <v>17</v>
      </c>
      <c r="C10" s="74" t="s">
        <v>1</v>
      </c>
      <c r="D10" s="74"/>
      <c r="E10" s="90" t="s">
        <v>117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0" t="s">
        <v>243</v>
      </c>
    </row>
    <row r="11" spans="1:24" ht="25.5" customHeight="1" thickBot="1">
      <c r="A11" s="91" t="s">
        <v>74</v>
      </c>
      <c r="B11" s="92" t="s">
        <v>2</v>
      </c>
      <c r="C11" s="93"/>
      <c r="D11" s="93" t="s">
        <v>118</v>
      </c>
      <c r="E11" s="125">
        <f>E15+E18+E46+E53+E57+E62+E66+E72+E75+E78+E81+E84+E93+E12+E49+E43+E97+E101</f>
        <v>495262.5</v>
      </c>
      <c r="F11" s="125">
        <f>F15+F18+F46+F53+F57+F62+F66+F72+F75+F78+F81+F84+F93+F12+F49+F43+F97+F101</f>
        <v>0</v>
      </c>
      <c r="G11" s="125">
        <f>G15+G18+G46+G53+G57+G62+G66+G72+G75+G78+G81+G84+G93+G12+G49+G43+G97+G101</f>
        <v>0</v>
      </c>
      <c r="H11" s="125">
        <f>H15+H18+H46+H53+H57+H62+H66+H72+H75+H78+H81+H84+H93+H12+H49+H43+H97+H101</f>
        <v>0</v>
      </c>
      <c r="I11" s="125">
        <f>I15+I18+I46+I53+I57+I62+I66+I72+I75+I78+I81+I84+I93+I12+I49+I43+I97+I101</f>
        <v>0</v>
      </c>
      <c r="J11" s="125">
        <f>J15+J18+J46+J53+J57+J62+J66+J72+J75+J78+J81+J84+J93+J12+J49+J43+J97+J101</f>
        <v>0</v>
      </c>
      <c r="K11" s="125">
        <f>K15+K18+K46+K53+K57+K62+K66+K72+K75+K78+K81+K84+K93+K12+K49+K43+K97+K101</f>
        <v>0</v>
      </c>
      <c r="L11" s="125">
        <f>L15+L18+L46+L53+L57+L62+L66+L72+L75+L78+L81+L84+L93+L12+L49+L43+L97+L101</f>
        <v>0</v>
      </c>
      <c r="M11" s="125">
        <f>M15+M18+M46+M53+M57+M62+M66+M72+M75+M78+M81+M84+M93+M12+M49+M43+M97+M101</f>
        <v>0</v>
      </c>
      <c r="N11" s="125">
        <f>N15+N18+N46+N53+N57+N62+N66+N72+N75+N78+N81+N84+N93+N12+N49+N43+N97+N101</f>
        <v>0</v>
      </c>
      <c r="O11" s="125">
        <f>O15+O18+O46+O53+O57+O62+O66+O72+O75+O78+O81+O84+O93+O12+O49+O43+O97+O101</f>
        <v>0</v>
      </c>
      <c r="P11" s="125">
        <f>P15+P18+P46+P53+P57+P62+P66+P72+P75+P78+P81+P84+P93+P12+P49+P43+P97+P101</f>
        <v>0</v>
      </c>
      <c r="Q11" s="125">
        <f>Q15+Q18+Q46+Q53+Q57+Q62+Q66+Q72+Q75+Q78+Q81+Q84+Q93+Q12+Q49+Q43+Q97+Q101</f>
        <v>0</v>
      </c>
      <c r="R11" s="125">
        <f>R15+R18+R46+R53+R57+R62+R66+R72+R75+R78+R81+R84+R93+R12+R49+R43+R97+R101</f>
        <v>0</v>
      </c>
      <c r="S11" s="125">
        <f>S15+S18+S46+S53+S57+S62+S66+S72+S75+S78+S81+S84+S93+S12+S49+S43+S97+S101</f>
        <v>0</v>
      </c>
      <c r="T11" s="125">
        <f>T15+T18+T46+T53+T57+T62+T66+T72+T75+T78+T81+T84+T93+T12+T49+T43+T97+T101</f>
        <v>0</v>
      </c>
      <c r="U11" s="125">
        <f>U15+U18+U46+U53+U57+U62+U66+U72+U75+U78+U81+U84+U93+U12+U49+U43+U97+U101</f>
        <v>0</v>
      </c>
      <c r="V11" s="125">
        <f>V15+V18+V46+V53+V57+V62+V66+V72+V75+V78+V81+V84+V93+V12+V49+V43+V97+V101</f>
        <v>0</v>
      </c>
      <c r="W11" s="125">
        <f>W15+W18+W46+W53+W57+W62+W66+W72+W75+W78+W81+W84+W93+W12+W49+W43+W97+W101</f>
        <v>0</v>
      </c>
      <c r="X11" s="125">
        <f>X15+X18+X46+X53+X57+X62+X66+X72+X75+X78+X81+X84+X93+X12+X49+X43+X97+X101</f>
        <v>495292.3</v>
      </c>
    </row>
    <row r="12" spans="1:24" ht="36" customHeight="1" thickBot="1">
      <c r="A12" s="104" t="s">
        <v>221</v>
      </c>
      <c r="B12" s="105" t="s">
        <v>81</v>
      </c>
      <c r="C12" s="106"/>
      <c r="D12" s="106" t="s">
        <v>119</v>
      </c>
      <c r="E12" s="107">
        <f>E13</f>
        <v>0</v>
      </c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107">
        <f>X13</f>
        <v>0</v>
      </c>
    </row>
    <row r="13" spans="1:24" ht="18" customHeight="1" thickBot="1">
      <c r="A13" s="82" t="s">
        <v>18</v>
      </c>
      <c r="B13" s="108" t="s">
        <v>81</v>
      </c>
      <c r="C13" s="109"/>
      <c r="D13" s="109" t="s">
        <v>119</v>
      </c>
      <c r="E13" s="110">
        <f>E14</f>
        <v>0</v>
      </c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8"/>
      <c r="X13" s="110">
        <f>X14</f>
        <v>0</v>
      </c>
    </row>
    <row r="14" spans="1:24" ht="25.5" customHeight="1" thickBot="1">
      <c r="A14" s="68" t="s">
        <v>80</v>
      </c>
      <c r="B14" s="111" t="s">
        <v>81</v>
      </c>
      <c r="C14" s="112"/>
      <c r="D14" s="112" t="s">
        <v>120</v>
      </c>
      <c r="E14" s="113">
        <v>0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8"/>
      <c r="X14" s="113">
        <v>0</v>
      </c>
    </row>
    <row r="15" spans="1:24" ht="32.25" thickBot="1">
      <c r="A15" s="13" t="s">
        <v>222</v>
      </c>
      <c r="B15" s="16">
        <v>951</v>
      </c>
      <c r="C15" s="9"/>
      <c r="D15" s="9" t="s">
        <v>121</v>
      </c>
      <c r="E15" s="118">
        <f>E16</f>
        <v>10500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  <c r="X15" s="118">
        <f>X16</f>
        <v>10500</v>
      </c>
    </row>
    <row r="16" spans="1:24" ht="16.5" thickBot="1">
      <c r="A16" s="82" t="s">
        <v>18</v>
      </c>
      <c r="B16" s="79">
        <v>951</v>
      </c>
      <c r="C16" s="80"/>
      <c r="D16" s="151" t="s">
        <v>121</v>
      </c>
      <c r="E16" s="123">
        <f>E17</f>
        <v>10500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  <c r="X16" s="123">
        <f>X17</f>
        <v>10500</v>
      </c>
    </row>
    <row r="17" spans="1:24" ht="32.25" thickBot="1">
      <c r="A17" s="65" t="s">
        <v>46</v>
      </c>
      <c r="B17" s="72">
        <v>951</v>
      </c>
      <c r="C17" s="66"/>
      <c r="D17" s="64" t="s">
        <v>122</v>
      </c>
      <c r="E17" s="117">
        <v>10500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117">
        <v>10500</v>
      </c>
    </row>
    <row r="18" spans="1:24" ht="32.25" thickBot="1">
      <c r="A18" s="13" t="s">
        <v>223</v>
      </c>
      <c r="B18" s="16">
        <v>953</v>
      </c>
      <c r="C18" s="9"/>
      <c r="D18" s="9" t="s">
        <v>123</v>
      </c>
      <c r="E18" s="118">
        <f>E19</f>
        <v>433691.5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  <c r="X18" s="118">
        <f>X19</f>
        <v>436085.3</v>
      </c>
    </row>
    <row r="19" spans="1:24" ht="25.5">
      <c r="A19" s="82" t="s">
        <v>20</v>
      </c>
      <c r="B19" s="79" t="s">
        <v>19</v>
      </c>
      <c r="C19" s="80"/>
      <c r="D19" s="151" t="s">
        <v>118</v>
      </c>
      <c r="E19" s="123">
        <f>E20+E25+E34+E40+E36</f>
        <v>433691.5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  <c r="X19" s="123">
        <f>X20+X25+X34+X40+X36</f>
        <v>436085.3</v>
      </c>
    </row>
    <row r="20" spans="1:24" ht="19.5" customHeight="1" thickBot="1">
      <c r="A20" s="84" t="s">
        <v>62</v>
      </c>
      <c r="B20" s="18">
        <v>953</v>
      </c>
      <c r="C20" s="6"/>
      <c r="D20" s="6" t="s">
        <v>124</v>
      </c>
      <c r="E20" s="126">
        <f>E21+E24+E22+E23</f>
        <v>98574</v>
      </c>
      <c r="F20" s="126">
        <f aca="true" t="shared" si="0" ref="F20:X20">F21+F24+F22+F23</f>
        <v>0</v>
      </c>
      <c r="G20" s="126">
        <f t="shared" si="0"/>
        <v>0</v>
      </c>
      <c r="H20" s="126">
        <f t="shared" si="0"/>
        <v>0</v>
      </c>
      <c r="I20" s="126">
        <f t="shared" si="0"/>
        <v>0</v>
      </c>
      <c r="J20" s="126">
        <f t="shared" si="0"/>
        <v>0</v>
      </c>
      <c r="K20" s="126">
        <f t="shared" si="0"/>
        <v>0</v>
      </c>
      <c r="L20" s="126">
        <f t="shared" si="0"/>
        <v>0</v>
      </c>
      <c r="M20" s="126">
        <f t="shared" si="0"/>
        <v>0</v>
      </c>
      <c r="N20" s="126">
        <f t="shared" si="0"/>
        <v>0</v>
      </c>
      <c r="O20" s="126">
        <f t="shared" si="0"/>
        <v>0</v>
      </c>
      <c r="P20" s="126">
        <f t="shared" si="0"/>
        <v>0</v>
      </c>
      <c r="Q20" s="126">
        <f t="shared" si="0"/>
        <v>0</v>
      </c>
      <c r="R20" s="126">
        <f t="shared" si="0"/>
        <v>0</v>
      </c>
      <c r="S20" s="126">
        <f t="shared" si="0"/>
        <v>0</v>
      </c>
      <c r="T20" s="126">
        <f t="shared" si="0"/>
        <v>0</v>
      </c>
      <c r="U20" s="126">
        <f t="shared" si="0"/>
        <v>0</v>
      </c>
      <c r="V20" s="126">
        <f t="shared" si="0"/>
        <v>0</v>
      </c>
      <c r="W20" s="126">
        <f t="shared" si="0"/>
        <v>0</v>
      </c>
      <c r="X20" s="126">
        <f t="shared" si="0"/>
        <v>100083.1</v>
      </c>
    </row>
    <row r="21" spans="1:24" ht="32.25" thickBot="1">
      <c r="A21" s="62" t="s">
        <v>46</v>
      </c>
      <c r="B21" s="63">
        <v>953</v>
      </c>
      <c r="C21" s="64"/>
      <c r="D21" s="64" t="s">
        <v>125</v>
      </c>
      <c r="E21" s="117">
        <v>32358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  <c r="X21" s="67">
        <v>33867.1</v>
      </c>
    </row>
    <row r="22" spans="1:24" ht="32.25" thickBot="1">
      <c r="A22" s="65" t="s">
        <v>77</v>
      </c>
      <c r="B22" s="63">
        <v>953</v>
      </c>
      <c r="C22" s="64"/>
      <c r="D22" s="64" t="s">
        <v>126</v>
      </c>
      <c r="E22" s="117">
        <v>0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  <c r="X22" s="117">
        <v>0</v>
      </c>
    </row>
    <row r="23" spans="1:24" ht="32.25" thickBot="1">
      <c r="A23" s="65" t="s">
        <v>218</v>
      </c>
      <c r="B23" s="63">
        <v>953</v>
      </c>
      <c r="C23" s="64" t="s">
        <v>110</v>
      </c>
      <c r="D23" s="64" t="s">
        <v>140</v>
      </c>
      <c r="E23" s="117">
        <v>0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  <c r="X23" s="117">
        <v>0</v>
      </c>
    </row>
    <row r="24" spans="1:24" ht="51" customHeight="1">
      <c r="A24" s="68" t="s">
        <v>63</v>
      </c>
      <c r="B24" s="63">
        <v>953</v>
      </c>
      <c r="C24" s="64"/>
      <c r="D24" s="64" t="s">
        <v>127</v>
      </c>
      <c r="E24" s="117">
        <v>66216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  <c r="X24" s="117">
        <v>66216</v>
      </c>
    </row>
    <row r="25" spans="1:24" ht="23.25" customHeight="1" thickBot="1">
      <c r="A25" s="85" t="s">
        <v>64</v>
      </c>
      <c r="B25" s="83">
        <v>953</v>
      </c>
      <c r="C25" s="6"/>
      <c r="D25" s="6" t="s">
        <v>128</v>
      </c>
      <c r="E25" s="126">
        <f>E26+E27+E29+E30+E31+E32+E28+E33</f>
        <v>302942.45</v>
      </c>
      <c r="F25" s="126">
        <f aca="true" t="shared" si="1" ref="F25:X25">F26+F27+F29+F30+F31+F32+F28+F33</f>
        <v>0</v>
      </c>
      <c r="G25" s="126">
        <f t="shared" si="1"/>
        <v>0</v>
      </c>
      <c r="H25" s="126">
        <f t="shared" si="1"/>
        <v>0</v>
      </c>
      <c r="I25" s="126">
        <f t="shared" si="1"/>
        <v>0</v>
      </c>
      <c r="J25" s="126">
        <f t="shared" si="1"/>
        <v>0</v>
      </c>
      <c r="K25" s="126">
        <f t="shared" si="1"/>
        <v>0</v>
      </c>
      <c r="L25" s="126">
        <f t="shared" si="1"/>
        <v>0</v>
      </c>
      <c r="M25" s="126">
        <f t="shared" si="1"/>
        <v>0</v>
      </c>
      <c r="N25" s="126">
        <f t="shared" si="1"/>
        <v>0</v>
      </c>
      <c r="O25" s="126">
        <f t="shared" si="1"/>
        <v>0</v>
      </c>
      <c r="P25" s="126">
        <f t="shared" si="1"/>
        <v>0</v>
      </c>
      <c r="Q25" s="126">
        <f t="shared" si="1"/>
        <v>0</v>
      </c>
      <c r="R25" s="126">
        <f t="shared" si="1"/>
        <v>0</v>
      </c>
      <c r="S25" s="126">
        <f t="shared" si="1"/>
        <v>0</v>
      </c>
      <c r="T25" s="126">
        <f t="shared" si="1"/>
        <v>0</v>
      </c>
      <c r="U25" s="126">
        <f t="shared" si="1"/>
        <v>0</v>
      </c>
      <c r="V25" s="126">
        <f t="shared" si="1"/>
        <v>0</v>
      </c>
      <c r="W25" s="126">
        <f t="shared" si="1"/>
        <v>0</v>
      </c>
      <c r="X25" s="126">
        <f t="shared" si="1"/>
        <v>303827.15</v>
      </c>
    </row>
    <row r="26" spans="1:24" ht="32.25" thickBot="1">
      <c r="A26" s="62" t="s">
        <v>33</v>
      </c>
      <c r="B26" s="63">
        <v>953</v>
      </c>
      <c r="C26" s="64"/>
      <c r="D26" s="64" t="s">
        <v>129</v>
      </c>
      <c r="E26" s="117">
        <v>0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117">
        <v>0</v>
      </c>
    </row>
    <row r="27" spans="1:24" ht="32.25" thickBot="1">
      <c r="A27" s="62" t="s">
        <v>46</v>
      </c>
      <c r="B27" s="63">
        <v>953</v>
      </c>
      <c r="C27" s="64"/>
      <c r="D27" s="64" t="s">
        <v>130</v>
      </c>
      <c r="E27" s="117">
        <v>62153.7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  <c r="X27" s="117">
        <v>63038.4</v>
      </c>
    </row>
    <row r="28" spans="1:24" ht="32.25" thickBot="1">
      <c r="A28" s="65" t="s">
        <v>85</v>
      </c>
      <c r="B28" s="63">
        <v>953</v>
      </c>
      <c r="C28" s="64"/>
      <c r="D28" s="64" t="s">
        <v>131</v>
      </c>
      <c r="E28" s="117">
        <v>0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117">
        <v>0</v>
      </c>
    </row>
    <row r="29" spans="1:24" ht="32.25" thickBot="1">
      <c r="A29" s="62" t="s">
        <v>65</v>
      </c>
      <c r="B29" s="86">
        <v>953</v>
      </c>
      <c r="C29" s="64"/>
      <c r="D29" s="64" t="s">
        <v>132</v>
      </c>
      <c r="E29" s="117">
        <v>5776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  <c r="X29" s="117">
        <v>5776</v>
      </c>
    </row>
    <row r="30" spans="1:24" ht="48" customHeight="1" thickBot="1">
      <c r="A30" s="87" t="s">
        <v>66</v>
      </c>
      <c r="B30" s="88">
        <v>953</v>
      </c>
      <c r="C30" s="64"/>
      <c r="D30" s="64" t="s">
        <v>133</v>
      </c>
      <c r="E30" s="117">
        <v>231255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  <c r="X30" s="117">
        <v>231255</v>
      </c>
    </row>
    <row r="31" spans="1:24" ht="33" customHeight="1" thickBot="1">
      <c r="A31" s="89" t="s">
        <v>69</v>
      </c>
      <c r="B31" s="72">
        <v>953</v>
      </c>
      <c r="C31" s="64"/>
      <c r="D31" s="64" t="s">
        <v>134</v>
      </c>
      <c r="E31" s="117">
        <v>700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  <c r="X31" s="117">
        <v>700</v>
      </c>
    </row>
    <row r="32" spans="1:24" ht="20.25" customHeight="1" thickBot="1">
      <c r="A32" s="68" t="s">
        <v>70</v>
      </c>
      <c r="B32" s="63">
        <v>953</v>
      </c>
      <c r="C32" s="64"/>
      <c r="D32" s="64" t="s">
        <v>135</v>
      </c>
      <c r="E32" s="117">
        <v>3057.75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117">
        <v>3057.75</v>
      </c>
    </row>
    <row r="33" spans="1:24" ht="49.5" customHeight="1" thickBot="1">
      <c r="A33" s="68" t="s">
        <v>95</v>
      </c>
      <c r="B33" s="63">
        <v>953</v>
      </c>
      <c r="C33" s="64"/>
      <c r="D33" s="64" t="s">
        <v>136</v>
      </c>
      <c r="E33" s="117">
        <v>0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  <c r="X33" s="117">
        <v>0</v>
      </c>
    </row>
    <row r="34" spans="1:24" ht="32.25" thickBot="1">
      <c r="A34" s="84" t="s">
        <v>67</v>
      </c>
      <c r="B34" s="83">
        <v>953</v>
      </c>
      <c r="C34" s="6"/>
      <c r="D34" s="6" t="s">
        <v>137</v>
      </c>
      <c r="E34" s="126">
        <f>E35</f>
        <v>19538.2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  <c r="X34" s="126">
        <f>X35</f>
        <v>19538.2</v>
      </c>
    </row>
    <row r="35" spans="1:24" ht="32.25" thickBot="1">
      <c r="A35" s="62" t="s">
        <v>68</v>
      </c>
      <c r="B35" s="63">
        <v>953</v>
      </c>
      <c r="C35" s="64"/>
      <c r="D35" s="64" t="s">
        <v>138</v>
      </c>
      <c r="E35" s="117">
        <v>19538.2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  <c r="X35" s="117">
        <v>19538.2</v>
      </c>
    </row>
    <row r="36" spans="1:24" ht="32.25" thickBot="1">
      <c r="A36" s="122" t="s">
        <v>107</v>
      </c>
      <c r="B36" s="18">
        <v>953</v>
      </c>
      <c r="C36" s="6"/>
      <c r="D36" s="6" t="s">
        <v>139</v>
      </c>
      <c r="E36" s="126">
        <f>E39+E37+E38</f>
        <v>0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126">
        <f>X39+X37+X38</f>
        <v>0</v>
      </c>
    </row>
    <row r="37" spans="1:24" ht="32.25" thickBot="1">
      <c r="A37" s="65" t="s">
        <v>109</v>
      </c>
      <c r="B37" s="63">
        <v>953</v>
      </c>
      <c r="C37" s="64"/>
      <c r="D37" s="64" t="s">
        <v>140</v>
      </c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  <c r="X37" s="117">
        <v>0</v>
      </c>
    </row>
    <row r="38" spans="1:24" ht="32.25" thickBot="1">
      <c r="A38" s="65" t="s">
        <v>113</v>
      </c>
      <c r="B38" s="63">
        <v>953</v>
      </c>
      <c r="C38" s="64"/>
      <c r="D38" s="64" t="s">
        <v>141</v>
      </c>
      <c r="E38" s="117">
        <v>0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117">
        <v>0</v>
      </c>
    </row>
    <row r="39" spans="1:24" ht="32.25" thickBot="1">
      <c r="A39" s="65" t="s">
        <v>97</v>
      </c>
      <c r="B39" s="63">
        <v>953</v>
      </c>
      <c r="C39" s="64"/>
      <c r="D39" s="64" t="s">
        <v>142</v>
      </c>
      <c r="E39" s="117">
        <v>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117">
        <v>0</v>
      </c>
    </row>
    <row r="40" spans="1:24" ht="32.25" thickBot="1">
      <c r="A40" s="84" t="s">
        <v>71</v>
      </c>
      <c r="B40" s="18">
        <v>953</v>
      </c>
      <c r="C40" s="6"/>
      <c r="D40" s="6" t="s">
        <v>143</v>
      </c>
      <c r="E40" s="126">
        <f>E41+E42</f>
        <v>12636.85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126">
        <f>X41+X42</f>
        <v>12636.85</v>
      </c>
    </row>
    <row r="41" spans="1:24" ht="32.25" thickBot="1">
      <c r="A41" s="62" t="s">
        <v>33</v>
      </c>
      <c r="B41" s="63">
        <v>953</v>
      </c>
      <c r="C41" s="64"/>
      <c r="D41" s="64" t="s">
        <v>144</v>
      </c>
      <c r="E41" s="117">
        <v>12357.6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  <c r="X41" s="117">
        <v>12357.6</v>
      </c>
    </row>
    <row r="42" spans="1:24" ht="16.5" thickBot="1">
      <c r="A42" s="62" t="s">
        <v>86</v>
      </c>
      <c r="B42" s="63">
        <v>953</v>
      </c>
      <c r="C42" s="64"/>
      <c r="D42" s="64" t="s">
        <v>145</v>
      </c>
      <c r="E42" s="117">
        <v>279.25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  <c r="X42" s="117">
        <v>279.25</v>
      </c>
    </row>
    <row r="43" spans="1:24" ht="32.25" thickBot="1">
      <c r="A43" s="8" t="s">
        <v>224</v>
      </c>
      <c r="B43" s="16">
        <v>951</v>
      </c>
      <c r="C43" s="9"/>
      <c r="D43" s="9" t="s">
        <v>146</v>
      </c>
      <c r="E43" s="10">
        <f>E44</f>
        <v>30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  <c r="X43" s="10">
        <f>X44</f>
        <v>0</v>
      </c>
    </row>
    <row r="44" spans="1:24" ht="16.5" thickBot="1">
      <c r="A44" s="82" t="s">
        <v>18</v>
      </c>
      <c r="B44" s="101">
        <v>951</v>
      </c>
      <c r="C44" s="102"/>
      <c r="D44" s="102" t="s">
        <v>146</v>
      </c>
      <c r="E44" s="103">
        <f>E45</f>
        <v>30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  <c r="X44" s="103">
        <f>X45</f>
        <v>0</v>
      </c>
    </row>
    <row r="45" spans="1:24" ht="32.25" thickBot="1">
      <c r="A45" s="68" t="s">
        <v>82</v>
      </c>
      <c r="B45" s="63">
        <v>951</v>
      </c>
      <c r="C45" s="64"/>
      <c r="D45" s="64" t="s">
        <v>147</v>
      </c>
      <c r="E45" s="67">
        <v>30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  <c r="X45" s="67">
        <v>0</v>
      </c>
    </row>
    <row r="46" spans="1:24" ht="31.5" customHeight="1" thickBot="1">
      <c r="A46" s="13" t="s">
        <v>225</v>
      </c>
      <c r="B46" s="16">
        <v>951</v>
      </c>
      <c r="C46" s="9"/>
      <c r="D46" s="9" t="s">
        <v>148</v>
      </c>
      <c r="E46" s="10">
        <f>E47</f>
        <v>50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  <c r="X46" s="10">
        <f>X47</f>
        <v>0</v>
      </c>
    </row>
    <row r="47" spans="1:24" ht="16.5" thickBot="1">
      <c r="A47" s="82" t="s">
        <v>18</v>
      </c>
      <c r="B47" s="79">
        <v>951</v>
      </c>
      <c r="C47" s="80"/>
      <c r="D47" s="151" t="s">
        <v>148</v>
      </c>
      <c r="E47" s="81">
        <f>E48</f>
        <v>50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81">
        <f>X48</f>
        <v>0</v>
      </c>
    </row>
    <row r="48" spans="1:24" ht="33" customHeight="1" thickBot="1">
      <c r="A48" s="68" t="s">
        <v>55</v>
      </c>
      <c r="B48" s="63">
        <v>951</v>
      </c>
      <c r="C48" s="64"/>
      <c r="D48" s="64" t="s">
        <v>149</v>
      </c>
      <c r="E48" s="67">
        <v>50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67">
        <v>0</v>
      </c>
    </row>
    <row r="49" spans="1:24" ht="33" customHeight="1" thickBot="1">
      <c r="A49" s="73" t="s">
        <v>226</v>
      </c>
      <c r="B49" s="16">
        <v>951</v>
      </c>
      <c r="C49" s="9"/>
      <c r="D49" s="9" t="s">
        <v>150</v>
      </c>
      <c r="E49" s="10">
        <f>E50</f>
        <v>120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  <c r="X49" s="10">
        <f>X50</f>
        <v>0</v>
      </c>
    </row>
    <row r="50" spans="1:24" ht="18.75" customHeight="1" thickBot="1">
      <c r="A50" s="82" t="s">
        <v>18</v>
      </c>
      <c r="B50" s="101">
        <v>951</v>
      </c>
      <c r="C50" s="102"/>
      <c r="D50" s="102" t="s">
        <v>150</v>
      </c>
      <c r="E50" s="103">
        <f>E51+E52</f>
        <v>120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  <c r="X50" s="103">
        <f>X51+X52</f>
        <v>0</v>
      </c>
    </row>
    <row r="51" spans="1:24" ht="33" customHeight="1" thickBot="1">
      <c r="A51" s="62" t="s">
        <v>78</v>
      </c>
      <c r="B51" s="63">
        <v>951</v>
      </c>
      <c r="C51" s="64"/>
      <c r="D51" s="64" t="s">
        <v>151</v>
      </c>
      <c r="E51" s="67">
        <v>100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  <c r="X51" s="67">
        <v>0</v>
      </c>
    </row>
    <row r="52" spans="1:24" ht="33" customHeight="1" thickBot="1">
      <c r="A52" s="62" t="s">
        <v>79</v>
      </c>
      <c r="B52" s="63">
        <v>951</v>
      </c>
      <c r="C52" s="64"/>
      <c r="D52" s="64" t="s">
        <v>152</v>
      </c>
      <c r="E52" s="67">
        <v>20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  <c r="X52" s="67">
        <v>0</v>
      </c>
    </row>
    <row r="53" spans="1:24" ht="42" customHeight="1" thickBot="1">
      <c r="A53" s="104" t="s">
        <v>227</v>
      </c>
      <c r="B53" s="16">
        <v>951</v>
      </c>
      <c r="C53" s="9"/>
      <c r="D53" s="9" t="s">
        <v>153</v>
      </c>
      <c r="E53" s="10">
        <f>E54</f>
        <v>80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  <c r="X53" s="10">
        <f>X54</f>
        <v>0</v>
      </c>
    </row>
    <row r="54" spans="1:24" ht="16.5" thickBot="1">
      <c r="A54" s="82" t="s">
        <v>18</v>
      </c>
      <c r="B54" s="79">
        <v>951</v>
      </c>
      <c r="C54" s="80"/>
      <c r="D54" s="151" t="s">
        <v>153</v>
      </c>
      <c r="E54" s="81">
        <f>E55+E56</f>
        <v>80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  <c r="X54" s="81">
        <f>X55+X56</f>
        <v>0</v>
      </c>
    </row>
    <row r="55" spans="1:24" ht="34.5" customHeight="1" thickBot="1">
      <c r="A55" s="62" t="s">
        <v>37</v>
      </c>
      <c r="B55" s="63">
        <v>951</v>
      </c>
      <c r="C55" s="64"/>
      <c r="D55" s="64" t="s">
        <v>154</v>
      </c>
      <c r="E55" s="67">
        <v>40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  <c r="X55" s="67">
        <v>0</v>
      </c>
    </row>
    <row r="56" spans="1:24" ht="32.25" thickBot="1">
      <c r="A56" s="62" t="s">
        <v>38</v>
      </c>
      <c r="B56" s="63">
        <v>951</v>
      </c>
      <c r="C56" s="64"/>
      <c r="D56" s="64" t="s">
        <v>155</v>
      </c>
      <c r="E56" s="67">
        <v>40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67">
        <v>0</v>
      </c>
    </row>
    <row r="57" spans="1:24" ht="35.25" customHeight="1" thickBot="1">
      <c r="A57" s="104" t="s">
        <v>108</v>
      </c>
      <c r="B57" s="16">
        <v>951</v>
      </c>
      <c r="C57" s="9"/>
      <c r="D57" s="9" t="s">
        <v>156</v>
      </c>
      <c r="E57" s="118">
        <f>E58</f>
        <v>0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  <c r="X57" s="118">
        <f>X58</f>
        <v>0</v>
      </c>
    </row>
    <row r="58" spans="1:24" ht="16.5" thickBot="1">
      <c r="A58" s="82" t="s">
        <v>18</v>
      </c>
      <c r="B58" s="79">
        <v>951</v>
      </c>
      <c r="C58" s="80"/>
      <c r="D58" s="151" t="s">
        <v>156</v>
      </c>
      <c r="E58" s="123">
        <f>E59+E60+E61</f>
        <v>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  <c r="X58" s="123">
        <f>X59+X60+X61</f>
        <v>0</v>
      </c>
    </row>
    <row r="59" spans="1:24" ht="49.5" customHeight="1" thickBot="1">
      <c r="A59" s="62" t="s">
        <v>43</v>
      </c>
      <c r="B59" s="63">
        <v>951</v>
      </c>
      <c r="C59" s="64"/>
      <c r="D59" s="64" t="s">
        <v>157</v>
      </c>
      <c r="E59" s="117">
        <v>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  <c r="X59" s="117">
        <v>0</v>
      </c>
    </row>
    <row r="60" spans="1:24" ht="35.25" customHeight="1" thickBot="1">
      <c r="A60" s="62" t="s">
        <v>44</v>
      </c>
      <c r="B60" s="63">
        <v>951</v>
      </c>
      <c r="C60" s="64"/>
      <c r="D60" s="64" t="s">
        <v>158</v>
      </c>
      <c r="E60" s="117">
        <v>0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  <c r="X60" s="117">
        <v>0</v>
      </c>
    </row>
    <row r="61" spans="1:24" ht="35.25" customHeight="1" thickBot="1">
      <c r="A61" s="62" t="s">
        <v>94</v>
      </c>
      <c r="B61" s="63">
        <v>951</v>
      </c>
      <c r="C61" s="64"/>
      <c r="D61" s="64" t="s">
        <v>159</v>
      </c>
      <c r="E61" s="117">
        <v>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  <c r="X61" s="117">
        <v>0</v>
      </c>
    </row>
    <row r="62" spans="1:24" ht="33" customHeight="1" thickBot="1">
      <c r="A62" s="104" t="s">
        <v>228</v>
      </c>
      <c r="B62" s="16">
        <v>951</v>
      </c>
      <c r="C62" s="9"/>
      <c r="D62" s="9" t="s">
        <v>160</v>
      </c>
      <c r="E62" s="118">
        <f>E63</f>
        <v>3000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  <c r="X62" s="118">
        <f>X63</f>
        <v>0</v>
      </c>
    </row>
    <row r="63" spans="1:24" ht="16.5" thickBot="1">
      <c r="A63" s="82" t="s">
        <v>18</v>
      </c>
      <c r="B63" s="79">
        <v>951</v>
      </c>
      <c r="C63" s="80"/>
      <c r="D63" s="151" t="s">
        <v>160</v>
      </c>
      <c r="E63" s="123">
        <f>E64+E65</f>
        <v>3000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  <c r="X63" s="123">
        <f>X64+X65</f>
        <v>0</v>
      </c>
    </row>
    <row r="64" spans="1:24" ht="48" thickBot="1">
      <c r="A64" s="62" t="s">
        <v>45</v>
      </c>
      <c r="B64" s="63">
        <v>951</v>
      </c>
      <c r="C64" s="64"/>
      <c r="D64" s="64" t="s">
        <v>161</v>
      </c>
      <c r="E64" s="117">
        <v>3000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  <c r="X64" s="117">
        <v>0</v>
      </c>
    </row>
    <row r="65" spans="1:24" ht="79.5" thickBot="1">
      <c r="A65" s="124" t="s">
        <v>90</v>
      </c>
      <c r="B65" s="63">
        <v>951</v>
      </c>
      <c r="C65" s="64"/>
      <c r="D65" s="64" t="s">
        <v>162</v>
      </c>
      <c r="E65" s="117">
        <v>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  <c r="X65" s="117">
        <v>0</v>
      </c>
    </row>
    <row r="66" spans="1:24" ht="70.5" customHeight="1" thickBot="1">
      <c r="A66" s="104" t="s">
        <v>229</v>
      </c>
      <c r="B66" s="16">
        <v>951</v>
      </c>
      <c r="C66" s="11"/>
      <c r="D66" s="11" t="s">
        <v>163</v>
      </c>
      <c r="E66" s="12">
        <f>E67</f>
        <v>19950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  <c r="X66" s="12">
        <f>X67</f>
        <v>21000</v>
      </c>
    </row>
    <row r="67" spans="1:24" ht="16.5" thickBot="1">
      <c r="A67" s="82" t="s">
        <v>18</v>
      </c>
      <c r="B67" s="79">
        <v>951</v>
      </c>
      <c r="C67" s="80"/>
      <c r="D67" s="151" t="s">
        <v>163</v>
      </c>
      <c r="E67" s="81">
        <f>E68+E71+E69+E70</f>
        <v>19950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  <c r="X67" s="81">
        <f>X68+X71+X69+X70</f>
        <v>21000</v>
      </c>
    </row>
    <row r="68" spans="1:24" ht="49.5" customHeight="1" thickBot="1">
      <c r="A68" s="62" t="s">
        <v>41</v>
      </c>
      <c r="B68" s="63">
        <v>951</v>
      </c>
      <c r="C68" s="64"/>
      <c r="D68" s="64" t="s">
        <v>164</v>
      </c>
      <c r="E68" s="67">
        <v>0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  <c r="X68" s="67">
        <v>0</v>
      </c>
    </row>
    <row r="69" spans="1:24" ht="49.5" customHeight="1" thickBot="1">
      <c r="A69" s="62" t="s">
        <v>105</v>
      </c>
      <c r="B69" s="63">
        <v>951</v>
      </c>
      <c r="C69" s="64"/>
      <c r="D69" s="64" t="s">
        <v>165</v>
      </c>
      <c r="E69" s="67">
        <v>19950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  <c r="X69" s="67">
        <v>21000</v>
      </c>
    </row>
    <row r="70" spans="1:24" ht="49.5" customHeight="1" thickBot="1">
      <c r="A70" s="62" t="s">
        <v>106</v>
      </c>
      <c r="B70" s="63">
        <v>951</v>
      </c>
      <c r="C70" s="64"/>
      <c r="D70" s="64" t="s">
        <v>166</v>
      </c>
      <c r="E70" s="67">
        <v>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  <c r="X70" s="67">
        <v>0</v>
      </c>
    </row>
    <row r="71" spans="1:24" ht="32.25" customHeight="1" thickBot="1">
      <c r="A71" s="124" t="s">
        <v>91</v>
      </c>
      <c r="B71" s="63">
        <v>951</v>
      </c>
      <c r="C71" s="64"/>
      <c r="D71" s="64" t="s">
        <v>167</v>
      </c>
      <c r="E71" s="67">
        <v>0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  <c r="X71" s="67">
        <v>0</v>
      </c>
    </row>
    <row r="72" spans="1:24" ht="32.25" thickBot="1">
      <c r="A72" s="104" t="s">
        <v>230</v>
      </c>
      <c r="B72" s="16">
        <v>951</v>
      </c>
      <c r="C72" s="9"/>
      <c r="D72" s="9" t="s">
        <v>168</v>
      </c>
      <c r="E72" s="10">
        <f>E73</f>
        <v>200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  <c r="X72" s="10">
        <f>X73</f>
        <v>200</v>
      </c>
    </row>
    <row r="73" spans="1:24" ht="16.5" thickBot="1">
      <c r="A73" s="82" t="s">
        <v>18</v>
      </c>
      <c r="B73" s="79">
        <v>951</v>
      </c>
      <c r="C73" s="80"/>
      <c r="D73" s="151" t="s">
        <v>168</v>
      </c>
      <c r="E73" s="81">
        <f>E74</f>
        <v>200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  <c r="X73" s="81">
        <f>X74</f>
        <v>200</v>
      </c>
    </row>
    <row r="74" spans="1:24" ht="33.75" customHeight="1" thickBot="1">
      <c r="A74" s="68" t="s">
        <v>51</v>
      </c>
      <c r="B74" s="63">
        <v>951</v>
      </c>
      <c r="C74" s="64"/>
      <c r="D74" s="64" t="s">
        <v>169</v>
      </c>
      <c r="E74" s="67">
        <v>200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  <c r="X74" s="67">
        <v>200</v>
      </c>
    </row>
    <row r="75" spans="1:24" ht="16.5" thickBot="1">
      <c r="A75" s="104" t="s">
        <v>231</v>
      </c>
      <c r="B75" s="16">
        <v>951</v>
      </c>
      <c r="C75" s="9"/>
      <c r="D75" s="9" t="s">
        <v>170</v>
      </c>
      <c r="E75" s="10">
        <f>E76</f>
        <v>100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  <c r="X75" s="10">
        <f>X76</f>
        <v>100</v>
      </c>
    </row>
    <row r="76" spans="1:24" ht="16.5" thickBot="1">
      <c r="A76" s="82" t="s">
        <v>18</v>
      </c>
      <c r="B76" s="79">
        <v>951</v>
      </c>
      <c r="C76" s="80"/>
      <c r="D76" s="151" t="s">
        <v>170</v>
      </c>
      <c r="E76" s="81">
        <f>E77</f>
        <v>100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  <c r="X76" s="81">
        <f>X77</f>
        <v>100</v>
      </c>
    </row>
    <row r="77" spans="1:24" ht="32.25" thickBot="1">
      <c r="A77" s="68" t="s">
        <v>52</v>
      </c>
      <c r="B77" s="63">
        <v>951</v>
      </c>
      <c r="C77" s="64"/>
      <c r="D77" s="64" t="s">
        <v>171</v>
      </c>
      <c r="E77" s="67">
        <v>100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  <c r="X77" s="67">
        <v>100</v>
      </c>
    </row>
    <row r="78" spans="1:24" ht="32.25" thickBot="1">
      <c r="A78" s="8" t="s">
        <v>232</v>
      </c>
      <c r="B78" s="16">
        <v>951</v>
      </c>
      <c r="C78" s="9"/>
      <c r="D78" s="9" t="s">
        <v>172</v>
      </c>
      <c r="E78" s="10">
        <f>E79</f>
        <v>50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  <c r="X78" s="10">
        <f>X79</f>
        <v>0</v>
      </c>
    </row>
    <row r="79" spans="1:24" ht="16.5" thickBot="1">
      <c r="A79" s="82" t="s">
        <v>18</v>
      </c>
      <c r="B79" s="79">
        <v>951</v>
      </c>
      <c r="C79" s="80"/>
      <c r="D79" s="151" t="s">
        <v>172</v>
      </c>
      <c r="E79" s="81">
        <f>E80</f>
        <v>50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81">
        <f>X80</f>
        <v>0</v>
      </c>
    </row>
    <row r="80" spans="1:24" ht="34.5" customHeight="1" thickBot="1">
      <c r="A80" s="68" t="s">
        <v>53</v>
      </c>
      <c r="B80" s="63">
        <v>951</v>
      </c>
      <c r="C80" s="64"/>
      <c r="D80" s="64" t="s">
        <v>173</v>
      </c>
      <c r="E80" s="67">
        <v>50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  <c r="X80" s="67">
        <v>0</v>
      </c>
    </row>
    <row r="81" spans="1:24" ht="33.75" customHeight="1" thickBot="1">
      <c r="A81" s="73" t="s">
        <v>233</v>
      </c>
      <c r="B81" s="17">
        <v>951</v>
      </c>
      <c r="C81" s="9"/>
      <c r="D81" s="9" t="s">
        <v>174</v>
      </c>
      <c r="E81" s="10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  <c r="X81" s="10">
        <f>X82</f>
        <v>200</v>
      </c>
    </row>
    <row r="82" spans="1:24" ht="22.5" customHeight="1" thickBot="1">
      <c r="A82" s="82" t="s">
        <v>18</v>
      </c>
      <c r="B82" s="79">
        <v>951</v>
      </c>
      <c r="C82" s="80"/>
      <c r="D82" s="151" t="s">
        <v>174</v>
      </c>
      <c r="E82" s="81">
        <f>E83</f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  <c r="X82" s="81">
        <f>X83</f>
        <v>200</v>
      </c>
    </row>
    <row r="83" spans="1:24" ht="34.5" customHeight="1" thickBot="1">
      <c r="A83" s="68" t="s">
        <v>56</v>
      </c>
      <c r="B83" s="63">
        <v>951</v>
      </c>
      <c r="C83" s="64"/>
      <c r="D83" s="64" t="s">
        <v>175</v>
      </c>
      <c r="E83" s="67">
        <v>200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  <c r="X83" s="67">
        <v>200</v>
      </c>
    </row>
    <row r="84" spans="1:24" ht="32.25" thickBot="1">
      <c r="A84" s="13" t="s">
        <v>234</v>
      </c>
      <c r="B84" s="16">
        <v>951</v>
      </c>
      <c r="C84" s="11"/>
      <c r="D84" s="11" t="s">
        <v>176</v>
      </c>
      <c r="E84" s="12">
        <f>E85</f>
        <v>18070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  <c r="X84" s="12">
        <f>X85</f>
        <v>18000</v>
      </c>
    </row>
    <row r="85" spans="1:24" ht="16.5" thickBot="1">
      <c r="A85" s="82" t="s">
        <v>18</v>
      </c>
      <c r="B85" s="79">
        <v>951</v>
      </c>
      <c r="C85" s="80"/>
      <c r="D85" s="151" t="s">
        <v>176</v>
      </c>
      <c r="E85" s="81">
        <f>E86+E88</f>
        <v>18070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  <c r="X85" s="81">
        <f>X86+X88</f>
        <v>18000</v>
      </c>
    </row>
    <row r="86" spans="1:24" ht="16.5" thickBot="1">
      <c r="A86" s="5" t="s">
        <v>28</v>
      </c>
      <c r="B86" s="18">
        <v>951</v>
      </c>
      <c r="C86" s="6"/>
      <c r="D86" s="6" t="s">
        <v>177</v>
      </c>
      <c r="E86" s="7">
        <f>E87</f>
        <v>70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  <c r="X86" s="7">
        <f>X87</f>
        <v>0</v>
      </c>
    </row>
    <row r="87" spans="1:24" ht="32.25" thickBot="1">
      <c r="A87" s="68" t="s">
        <v>47</v>
      </c>
      <c r="B87" s="63">
        <v>951</v>
      </c>
      <c r="C87" s="64"/>
      <c r="D87" s="64" t="s">
        <v>178</v>
      </c>
      <c r="E87" s="67">
        <v>70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  <c r="X87" s="67">
        <v>0</v>
      </c>
    </row>
    <row r="88" spans="1:24" ht="19.5" customHeight="1" thickBot="1">
      <c r="A88" s="58" t="s">
        <v>48</v>
      </c>
      <c r="B88" s="18">
        <v>951</v>
      </c>
      <c r="C88" s="6"/>
      <c r="D88" s="6" t="s">
        <v>179</v>
      </c>
      <c r="E88" s="7">
        <f>E89+E91+E90+E92</f>
        <v>18000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  <c r="X88" s="7">
        <f>X89+X91+X90+X92</f>
        <v>18000</v>
      </c>
    </row>
    <row r="89" spans="1:24" ht="32.25" thickBot="1">
      <c r="A89" s="62" t="s">
        <v>49</v>
      </c>
      <c r="B89" s="63">
        <v>951</v>
      </c>
      <c r="C89" s="64"/>
      <c r="D89" s="64" t="s">
        <v>180</v>
      </c>
      <c r="E89" s="67">
        <v>10000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  <c r="X89" s="67">
        <v>10000</v>
      </c>
    </row>
    <row r="90" spans="1:24" ht="16.5" thickBot="1">
      <c r="A90" s="65" t="s">
        <v>112</v>
      </c>
      <c r="B90" s="63">
        <v>951</v>
      </c>
      <c r="C90" s="64"/>
      <c r="D90" s="64" t="s">
        <v>181</v>
      </c>
      <c r="E90" s="67">
        <v>0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  <c r="X90" s="67">
        <v>0</v>
      </c>
    </row>
    <row r="91" spans="1:24" ht="32.25" thickBot="1">
      <c r="A91" s="62" t="s">
        <v>50</v>
      </c>
      <c r="B91" s="63">
        <v>951</v>
      </c>
      <c r="C91" s="64"/>
      <c r="D91" s="64" t="s">
        <v>182</v>
      </c>
      <c r="E91" s="67">
        <v>8000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  <c r="X91" s="67">
        <v>8000</v>
      </c>
    </row>
    <row r="92" spans="1:24" ht="16.5" thickBot="1">
      <c r="A92" s="150" t="s">
        <v>116</v>
      </c>
      <c r="B92" s="63">
        <v>951</v>
      </c>
      <c r="C92" s="64"/>
      <c r="D92" s="64" t="s">
        <v>183</v>
      </c>
      <c r="E92" s="67">
        <v>0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  <c r="X92" s="67">
        <v>0</v>
      </c>
    </row>
    <row r="93" spans="1:24" ht="48" thickBot="1">
      <c r="A93" s="104" t="s">
        <v>235</v>
      </c>
      <c r="B93" s="16">
        <v>951</v>
      </c>
      <c r="C93" s="9"/>
      <c r="D93" s="9" t="s">
        <v>184</v>
      </c>
      <c r="E93" s="10">
        <f>E94</f>
        <v>14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  <c r="X93" s="10">
        <f>X94</f>
        <v>0</v>
      </c>
    </row>
    <row r="94" spans="1:24" ht="21.75" customHeight="1" thickBot="1">
      <c r="A94" s="82" t="s">
        <v>18</v>
      </c>
      <c r="B94" s="79">
        <v>951</v>
      </c>
      <c r="C94" s="80"/>
      <c r="D94" s="151" t="s">
        <v>184</v>
      </c>
      <c r="E94" s="81">
        <f>E95+E96</f>
        <v>14</v>
      </c>
      <c r="F94" s="81">
        <f aca="true" t="shared" si="2" ref="F94:X94">F95+F96</f>
        <v>0</v>
      </c>
      <c r="G94" s="81">
        <f t="shared" si="2"/>
        <v>0</v>
      </c>
      <c r="H94" s="81">
        <f t="shared" si="2"/>
        <v>0</v>
      </c>
      <c r="I94" s="81">
        <f t="shared" si="2"/>
        <v>0</v>
      </c>
      <c r="J94" s="81">
        <f t="shared" si="2"/>
        <v>0</v>
      </c>
      <c r="K94" s="81">
        <f t="shared" si="2"/>
        <v>0</v>
      </c>
      <c r="L94" s="81">
        <f t="shared" si="2"/>
        <v>0</v>
      </c>
      <c r="M94" s="81">
        <f t="shared" si="2"/>
        <v>0</v>
      </c>
      <c r="N94" s="81">
        <f t="shared" si="2"/>
        <v>0</v>
      </c>
      <c r="O94" s="81">
        <f t="shared" si="2"/>
        <v>0</v>
      </c>
      <c r="P94" s="81">
        <f t="shared" si="2"/>
        <v>0</v>
      </c>
      <c r="Q94" s="81">
        <f t="shared" si="2"/>
        <v>0</v>
      </c>
      <c r="R94" s="81">
        <f t="shared" si="2"/>
        <v>0</v>
      </c>
      <c r="S94" s="81">
        <f t="shared" si="2"/>
        <v>0</v>
      </c>
      <c r="T94" s="81">
        <f t="shared" si="2"/>
        <v>0</v>
      </c>
      <c r="U94" s="81">
        <f t="shared" si="2"/>
        <v>0</v>
      </c>
      <c r="V94" s="81">
        <f t="shared" si="2"/>
        <v>0</v>
      </c>
      <c r="W94" s="81">
        <f t="shared" si="2"/>
        <v>0</v>
      </c>
      <c r="X94" s="81">
        <f t="shared" si="2"/>
        <v>0</v>
      </c>
    </row>
    <row r="95" spans="1:24" ht="34.5" customHeight="1" thickBot="1">
      <c r="A95" s="62" t="s">
        <v>39</v>
      </c>
      <c r="B95" s="63">
        <v>951</v>
      </c>
      <c r="C95" s="64"/>
      <c r="D95" s="64" t="s">
        <v>185</v>
      </c>
      <c r="E95" s="67">
        <v>10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  <c r="X95" s="67">
        <v>0</v>
      </c>
    </row>
    <row r="96" spans="1:24" ht="34.5" customHeight="1" thickBot="1">
      <c r="A96" s="62" t="s">
        <v>245</v>
      </c>
      <c r="B96" s="63">
        <v>951</v>
      </c>
      <c r="C96" s="64"/>
      <c r="D96" s="64" t="s">
        <v>244</v>
      </c>
      <c r="E96" s="67">
        <v>4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  <c r="X96" s="67">
        <v>0</v>
      </c>
    </row>
    <row r="97" spans="1:24" ht="45" customHeight="1" thickBot="1">
      <c r="A97" s="104" t="s">
        <v>236</v>
      </c>
      <c r="B97" s="137">
        <v>951</v>
      </c>
      <c r="C97" s="138"/>
      <c r="D97" s="138" t="s">
        <v>186</v>
      </c>
      <c r="E97" s="118">
        <f>E98</f>
        <v>3500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  <c r="X97" s="118">
        <f>X98</f>
        <v>3500</v>
      </c>
    </row>
    <row r="98" spans="1:24" ht="23.25" customHeight="1" thickBot="1">
      <c r="A98" s="82" t="s">
        <v>18</v>
      </c>
      <c r="B98" s="139">
        <v>951</v>
      </c>
      <c r="C98" s="140"/>
      <c r="D98" s="140" t="s">
        <v>186</v>
      </c>
      <c r="E98" s="149">
        <f>E99+E100</f>
        <v>3500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  <c r="X98" s="149">
        <f>X99+X100</f>
        <v>3500</v>
      </c>
    </row>
    <row r="99" spans="1:24" ht="48.75" customHeight="1" thickBot="1">
      <c r="A99" s="62" t="s">
        <v>98</v>
      </c>
      <c r="B99" s="135">
        <v>951</v>
      </c>
      <c r="C99" s="136"/>
      <c r="D99" s="136" t="s">
        <v>186</v>
      </c>
      <c r="E99" s="117">
        <v>3500</v>
      </c>
      <c r="F99" s="75">
        <v>12772.53</v>
      </c>
      <c r="G99" s="76">
        <v>11964.45</v>
      </c>
      <c r="H99" s="76">
        <v>12772.53</v>
      </c>
      <c r="I99" s="76">
        <v>11964.45</v>
      </c>
      <c r="J99" s="76">
        <v>12772.53</v>
      </c>
      <c r="K99" s="76">
        <v>11964.45</v>
      </c>
      <c r="L99" s="76">
        <v>12772.53</v>
      </c>
      <c r="M99" s="76">
        <v>11964.45</v>
      </c>
      <c r="N99" s="76">
        <v>12772.53</v>
      </c>
      <c r="O99" s="76">
        <v>11964.45</v>
      </c>
      <c r="P99" s="76">
        <v>12772.53</v>
      </c>
      <c r="Q99" s="76">
        <v>11964.45</v>
      </c>
      <c r="R99" s="76">
        <v>12772.53</v>
      </c>
      <c r="S99" s="76">
        <v>11964.45</v>
      </c>
      <c r="T99" s="76">
        <v>12772.53</v>
      </c>
      <c r="U99" s="76">
        <v>11964.45</v>
      </c>
      <c r="V99" s="77">
        <v>12772.53</v>
      </c>
      <c r="W99" s="78">
        <v>11964.45</v>
      </c>
      <c r="X99" s="117">
        <v>3500</v>
      </c>
    </row>
    <row r="100" spans="1:24" ht="48.75" customHeight="1">
      <c r="A100" s="62" t="s">
        <v>115</v>
      </c>
      <c r="B100" s="135">
        <v>951</v>
      </c>
      <c r="C100" s="136"/>
      <c r="D100" s="136" t="s">
        <v>187</v>
      </c>
      <c r="E100" s="117">
        <v>0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  <c r="X100" s="117">
        <v>0</v>
      </c>
    </row>
    <row r="101" spans="1:24" ht="48.75" customHeight="1" thickBot="1">
      <c r="A101" s="104" t="s">
        <v>237</v>
      </c>
      <c r="B101" s="137">
        <v>951</v>
      </c>
      <c r="C101" s="138"/>
      <c r="D101" s="138" t="s">
        <v>217</v>
      </c>
      <c r="E101" s="118">
        <f>E102</f>
        <v>5707</v>
      </c>
      <c r="F101" s="118">
        <f aca="true" t="shared" si="3" ref="F101:X101">F102</f>
        <v>0</v>
      </c>
      <c r="G101" s="118">
        <f t="shared" si="3"/>
        <v>0</v>
      </c>
      <c r="H101" s="118">
        <f t="shared" si="3"/>
        <v>0</v>
      </c>
      <c r="I101" s="118">
        <f t="shared" si="3"/>
        <v>0</v>
      </c>
      <c r="J101" s="118">
        <f t="shared" si="3"/>
        <v>0</v>
      </c>
      <c r="K101" s="118">
        <f t="shared" si="3"/>
        <v>0</v>
      </c>
      <c r="L101" s="118">
        <f t="shared" si="3"/>
        <v>0</v>
      </c>
      <c r="M101" s="118">
        <f t="shared" si="3"/>
        <v>0</v>
      </c>
      <c r="N101" s="118">
        <f t="shared" si="3"/>
        <v>0</v>
      </c>
      <c r="O101" s="118">
        <f t="shared" si="3"/>
        <v>0</v>
      </c>
      <c r="P101" s="118">
        <f t="shared" si="3"/>
        <v>0</v>
      </c>
      <c r="Q101" s="118">
        <f t="shared" si="3"/>
        <v>0</v>
      </c>
      <c r="R101" s="118">
        <f t="shared" si="3"/>
        <v>0</v>
      </c>
      <c r="S101" s="118">
        <f t="shared" si="3"/>
        <v>0</v>
      </c>
      <c r="T101" s="118">
        <f t="shared" si="3"/>
        <v>0</v>
      </c>
      <c r="U101" s="118">
        <f t="shared" si="3"/>
        <v>0</v>
      </c>
      <c r="V101" s="118">
        <f t="shared" si="3"/>
        <v>0</v>
      </c>
      <c r="W101" s="118">
        <f t="shared" si="3"/>
        <v>0</v>
      </c>
      <c r="X101" s="118">
        <f t="shared" si="3"/>
        <v>5707</v>
      </c>
    </row>
    <row r="102" spans="1:24" ht="23.25" customHeight="1" thickBot="1">
      <c r="A102" s="82" t="s">
        <v>18</v>
      </c>
      <c r="B102" s="139">
        <v>951</v>
      </c>
      <c r="C102" s="140"/>
      <c r="D102" s="140" t="s">
        <v>217</v>
      </c>
      <c r="E102" s="149">
        <f>E104+E103</f>
        <v>5707</v>
      </c>
      <c r="F102" s="149">
        <f aca="true" t="shared" si="4" ref="F102:X102">F104+F103</f>
        <v>0</v>
      </c>
      <c r="G102" s="149">
        <f t="shared" si="4"/>
        <v>0</v>
      </c>
      <c r="H102" s="149">
        <f t="shared" si="4"/>
        <v>0</v>
      </c>
      <c r="I102" s="149">
        <f t="shared" si="4"/>
        <v>0</v>
      </c>
      <c r="J102" s="149">
        <f t="shared" si="4"/>
        <v>0</v>
      </c>
      <c r="K102" s="149">
        <f t="shared" si="4"/>
        <v>0</v>
      </c>
      <c r="L102" s="149">
        <f t="shared" si="4"/>
        <v>0</v>
      </c>
      <c r="M102" s="149">
        <f t="shared" si="4"/>
        <v>0</v>
      </c>
      <c r="N102" s="149">
        <f t="shared" si="4"/>
        <v>0</v>
      </c>
      <c r="O102" s="149">
        <f t="shared" si="4"/>
        <v>0</v>
      </c>
      <c r="P102" s="149">
        <f t="shared" si="4"/>
        <v>0</v>
      </c>
      <c r="Q102" s="149">
        <f t="shared" si="4"/>
        <v>0</v>
      </c>
      <c r="R102" s="149">
        <f t="shared" si="4"/>
        <v>0</v>
      </c>
      <c r="S102" s="149">
        <f t="shared" si="4"/>
        <v>0</v>
      </c>
      <c r="T102" s="149">
        <f t="shared" si="4"/>
        <v>0</v>
      </c>
      <c r="U102" s="149">
        <f t="shared" si="4"/>
        <v>0</v>
      </c>
      <c r="V102" s="149">
        <f t="shared" si="4"/>
        <v>0</v>
      </c>
      <c r="W102" s="149">
        <f t="shared" si="4"/>
        <v>0</v>
      </c>
      <c r="X102" s="149">
        <f t="shared" si="4"/>
        <v>5707</v>
      </c>
    </row>
    <row r="103" spans="1:24" ht="34.5" customHeight="1" thickBot="1">
      <c r="A103" s="62" t="s">
        <v>114</v>
      </c>
      <c r="B103" s="154">
        <v>951</v>
      </c>
      <c r="C103" s="155"/>
      <c r="D103" s="155" t="s">
        <v>219</v>
      </c>
      <c r="E103" s="156">
        <v>5707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  <c r="X103" s="117">
        <v>5707</v>
      </c>
    </row>
    <row r="104" spans="1:24" ht="37.5" customHeight="1" thickBot="1">
      <c r="A104" s="62" t="s">
        <v>216</v>
      </c>
      <c r="B104" s="135">
        <v>951</v>
      </c>
      <c r="C104" s="136"/>
      <c r="D104" s="136" t="s">
        <v>220</v>
      </c>
      <c r="E104" s="117">
        <v>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  <c r="X104" s="117">
        <v>0</v>
      </c>
    </row>
    <row r="105" spans="1:24" ht="38.25" thickBot="1">
      <c r="A105" s="94" t="s">
        <v>29</v>
      </c>
      <c r="B105" s="95" t="s">
        <v>2</v>
      </c>
      <c r="C105" s="96"/>
      <c r="D105" s="96" t="s">
        <v>188</v>
      </c>
      <c r="E105" s="119">
        <f>E106+E154</f>
        <v>89597.91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  <c r="X105" s="119">
        <f>X106+X154</f>
        <v>91200.11</v>
      </c>
    </row>
    <row r="106" spans="1:24" ht="19.5" thickBot="1">
      <c r="A106" s="82" t="s">
        <v>18</v>
      </c>
      <c r="B106" s="79">
        <v>951</v>
      </c>
      <c r="C106" s="80"/>
      <c r="D106" s="152" t="s">
        <v>188</v>
      </c>
      <c r="E106" s="120">
        <f>E107+E108+E112+E116+E119+E120+E129+E131+E135+E142+E144+E146+E148+E150+E152+E139+E114+E118+E133+E137</f>
        <v>86232.91</v>
      </c>
      <c r="F106" s="24" t="e">
        <f>#REF!+#REF!+F129+F131+#REF!+#REF!+#REF!+#REF!+#REF!+#REF!+#REF!+F150</f>
        <v>#REF!</v>
      </c>
      <c r="G106" s="24" t="e">
        <f>#REF!+#REF!+G129+G131+#REF!+#REF!+#REF!+#REF!+#REF!+#REF!+#REF!+G150</f>
        <v>#REF!</v>
      </c>
      <c r="H106" s="24" t="e">
        <f>#REF!+#REF!+H129+H131+#REF!+#REF!+#REF!+#REF!+#REF!+#REF!+#REF!+H150</f>
        <v>#REF!</v>
      </c>
      <c r="I106" s="24" t="e">
        <f>#REF!+#REF!+I129+I131+#REF!+#REF!+#REF!+#REF!+#REF!+#REF!+#REF!+I150</f>
        <v>#REF!</v>
      </c>
      <c r="J106" s="24" t="e">
        <f>#REF!+#REF!+J129+J131+#REF!+#REF!+#REF!+#REF!+#REF!+#REF!+#REF!+J150</f>
        <v>#REF!</v>
      </c>
      <c r="K106" s="24" t="e">
        <f>#REF!+#REF!+K129+K131+#REF!+#REF!+#REF!+#REF!+#REF!+#REF!+#REF!+K150</f>
        <v>#REF!</v>
      </c>
      <c r="L106" s="24" t="e">
        <f>#REF!+#REF!+L129+L131+#REF!+#REF!+#REF!+#REF!+#REF!+#REF!+#REF!+L150</f>
        <v>#REF!</v>
      </c>
      <c r="M106" s="24" t="e">
        <f>#REF!+#REF!+M129+M131+#REF!+#REF!+#REF!+#REF!+#REF!+#REF!+#REF!+M150</f>
        <v>#REF!</v>
      </c>
      <c r="N106" s="24" t="e">
        <f>#REF!+#REF!+N129+N131+#REF!+#REF!+#REF!+#REF!+#REF!+#REF!+#REF!+N150</f>
        <v>#REF!</v>
      </c>
      <c r="O106" s="24" t="e">
        <f>#REF!+#REF!+O129+O131+#REF!+#REF!+#REF!+#REF!+#REF!+#REF!+#REF!+O150</f>
        <v>#REF!</v>
      </c>
      <c r="P106" s="24" t="e">
        <f>#REF!+#REF!+P129+P131+#REF!+#REF!+#REF!+#REF!+#REF!+#REF!+#REF!+P150</f>
        <v>#REF!</v>
      </c>
      <c r="Q106" s="24" t="e">
        <f>#REF!+#REF!+Q129+Q131+#REF!+#REF!+#REF!+#REF!+#REF!+#REF!+#REF!+Q150</f>
        <v>#REF!</v>
      </c>
      <c r="R106" s="24" t="e">
        <f>#REF!+#REF!+R129+R131+#REF!+#REF!+#REF!+#REF!+#REF!+#REF!+#REF!+R150</f>
        <v>#REF!</v>
      </c>
      <c r="S106" s="24" t="e">
        <f>#REF!+#REF!+S129+S131+#REF!+#REF!+#REF!+#REF!+#REF!+#REF!+#REF!+S150</f>
        <v>#REF!</v>
      </c>
      <c r="T106" s="24" t="e">
        <f>#REF!+#REF!+T129+T131+#REF!+#REF!+#REF!+#REF!+#REF!+#REF!+#REF!+T150</f>
        <v>#REF!</v>
      </c>
      <c r="U106" s="24" t="e">
        <f>#REF!+#REF!+U129+U131+#REF!+#REF!+#REF!+#REF!+#REF!+#REF!+#REF!+U150</f>
        <v>#REF!</v>
      </c>
      <c r="V106" s="47" t="e">
        <f>#REF!+#REF!+V129+V131+#REF!+#REF!+#REF!+#REF!+#REF!+#REF!+#REF!+V150</f>
        <v>#REF!</v>
      </c>
      <c r="W106" s="46" t="e">
        <f>V106/E106*100</f>
        <v>#REF!</v>
      </c>
      <c r="X106" s="120">
        <f>X107+X108+X112+X116+X119+X120+X129+X131+X135+X142+X144+X146+X148+X150+X152+X139+X114+X118+X133+X137</f>
        <v>87835.11</v>
      </c>
    </row>
    <row r="107" spans="1:24" ht="20.25" customHeight="1" outlineLevel="3">
      <c r="A107" s="8" t="s">
        <v>30</v>
      </c>
      <c r="B107" s="16">
        <v>951</v>
      </c>
      <c r="C107" s="9"/>
      <c r="D107" s="9" t="s">
        <v>189</v>
      </c>
      <c r="E107" s="10">
        <v>1621.3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  <c r="X107" s="10">
        <v>1811.3</v>
      </c>
    </row>
    <row r="108" spans="1:24" ht="49.5" customHeight="1" outlineLevel="5" thickBot="1">
      <c r="A108" s="8" t="s">
        <v>5</v>
      </c>
      <c r="B108" s="16">
        <v>951</v>
      </c>
      <c r="C108" s="9"/>
      <c r="D108" s="9" t="s">
        <v>188</v>
      </c>
      <c r="E108" s="118">
        <f>E109+E110+E111</f>
        <v>3263.3</v>
      </c>
      <c r="F108" s="118" t="e">
        <f aca="true" t="shared" si="5" ref="F108:X108">F109+F110+F111</f>
        <v>#REF!</v>
      </c>
      <c r="G108" s="118" t="e">
        <f t="shared" si="5"/>
        <v>#REF!</v>
      </c>
      <c r="H108" s="118" t="e">
        <f t="shared" si="5"/>
        <v>#REF!</v>
      </c>
      <c r="I108" s="118" t="e">
        <f t="shared" si="5"/>
        <v>#REF!</v>
      </c>
      <c r="J108" s="118" t="e">
        <f t="shared" si="5"/>
        <v>#REF!</v>
      </c>
      <c r="K108" s="118" t="e">
        <f t="shared" si="5"/>
        <v>#REF!</v>
      </c>
      <c r="L108" s="118" t="e">
        <f t="shared" si="5"/>
        <v>#REF!</v>
      </c>
      <c r="M108" s="118" t="e">
        <f t="shared" si="5"/>
        <v>#REF!</v>
      </c>
      <c r="N108" s="118" t="e">
        <f t="shared" si="5"/>
        <v>#REF!</v>
      </c>
      <c r="O108" s="118" t="e">
        <f t="shared" si="5"/>
        <v>#REF!</v>
      </c>
      <c r="P108" s="118" t="e">
        <f t="shared" si="5"/>
        <v>#REF!</v>
      </c>
      <c r="Q108" s="118" t="e">
        <f t="shared" si="5"/>
        <v>#REF!</v>
      </c>
      <c r="R108" s="118" t="e">
        <f t="shared" si="5"/>
        <v>#REF!</v>
      </c>
      <c r="S108" s="118" t="e">
        <f t="shared" si="5"/>
        <v>#REF!</v>
      </c>
      <c r="T108" s="118" t="e">
        <f t="shared" si="5"/>
        <v>#REF!</v>
      </c>
      <c r="U108" s="118" t="e">
        <f t="shared" si="5"/>
        <v>#REF!</v>
      </c>
      <c r="V108" s="118" t="e">
        <f t="shared" si="5"/>
        <v>#REF!</v>
      </c>
      <c r="W108" s="118" t="e">
        <f t="shared" si="5"/>
        <v>#REF!</v>
      </c>
      <c r="X108" s="118">
        <f t="shared" si="5"/>
        <v>3263.3</v>
      </c>
    </row>
    <row r="109" spans="1:24" ht="36" customHeight="1" outlineLevel="6" thickBot="1">
      <c r="A109" s="97" t="s">
        <v>92</v>
      </c>
      <c r="B109" s="98">
        <v>951</v>
      </c>
      <c r="C109" s="64"/>
      <c r="D109" s="64" t="s">
        <v>190</v>
      </c>
      <c r="E109" s="117">
        <v>1799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  <c r="X109" s="117">
        <v>1799</v>
      </c>
    </row>
    <row r="110" spans="1:24" ht="19.5" customHeight="1" outlineLevel="6" thickBot="1">
      <c r="A110" s="62" t="s">
        <v>93</v>
      </c>
      <c r="B110" s="63">
        <v>951</v>
      </c>
      <c r="C110" s="64"/>
      <c r="D110" s="64" t="s">
        <v>191</v>
      </c>
      <c r="E110" s="117">
        <v>1464.3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5"/>
      <c r="W110" s="46"/>
      <c r="X110" s="117">
        <v>1464.3</v>
      </c>
    </row>
    <row r="111" spans="1:24" ht="19.5" customHeight="1" outlineLevel="6" thickBot="1">
      <c r="A111" s="62" t="s">
        <v>87</v>
      </c>
      <c r="B111" s="63">
        <v>951</v>
      </c>
      <c r="C111" s="64"/>
      <c r="D111" s="64" t="s">
        <v>192</v>
      </c>
      <c r="E111" s="117">
        <v>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5"/>
      <c r="W111" s="46"/>
      <c r="X111" s="117">
        <v>0</v>
      </c>
    </row>
    <row r="112" spans="1:24" ht="49.5" customHeight="1" outlineLevel="6" thickBot="1">
      <c r="A112" s="8" t="s">
        <v>6</v>
      </c>
      <c r="B112" s="16">
        <v>951</v>
      </c>
      <c r="C112" s="9"/>
      <c r="D112" s="9" t="s">
        <v>188</v>
      </c>
      <c r="E112" s="10">
        <f>E113</f>
        <v>4815.7</v>
      </c>
      <c r="F112" s="23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34">
        <v>96</v>
      </c>
      <c r="V112" s="50">
        <v>141</v>
      </c>
      <c r="W112" s="46">
        <f>V112/E112*100</f>
        <v>2.9279232510330795</v>
      </c>
      <c r="X112" s="10">
        <f>X113</f>
        <v>5379.7</v>
      </c>
    </row>
    <row r="113" spans="1:24" ht="37.5" customHeight="1" outlineLevel="3" thickBot="1">
      <c r="A113" s="97" t="s">
        <v>88</v>
      </c>
      <c r="B113" s="63">
        <v>951</v>
      </c>
      <c r="C113" s="64"/>
      <c r="D113" s="64" t="s">
        <v>190</v>
      </c>
      <c r="E113" s="67">
        <v>4815.7</v>
      </c>
      <c r="F113" s="28" t="e">
        <f>#REF!</f>
        <v>#REF!</v>
      </c>
      <c r="G113" s="28" t="e">
        <f>#REF!</f>
        <v>#REF!</v>
      </c>
      <c r="H113" s="28" t="e">
        <f>#REF!</f>
        <v>#REF!</v>
      </c>
      <c r="I113" s="28" t="e">
        <f>#REF!</f>
        <v>#REF!</v>
      </c>
      <c r="J113" s="28" t="e">
        <f>#REF!</f>
        <v>#REF!</v>
      </c>
      <c r="K113" s="28" t="e">
        <f>#REF!</f>
        <v>#REF!</v>
      </c>
      <c r="L113" s="28" t="e">
        <f>#REF!</f>
        <v>#REF!</v>
      </c>
      <c r="M113" s="28" t="e">
        <f>#REF!</f>
        <v>#REF!</v>
      </c>
      <c r="N113" s="28" t="e">
        <f>#REF!</f>
        <v>#REF!</v>
      </c>
      <c r="O113" s="28" t="e">
        <f>#REF!</f>
        <v>#REF!</v>
      </c>
      <c r="P113" s="28" t="e">
        <f>#REF!</f>
        <v>#REF!</v>
      </c>
      <c r="Q113" s="28" t="e">
        <f>#REF!</f>
        <v>#REF!</v>
      </c>
      <c r="R113" s="28" t="e">
        <f>#REF!</f>
        <v>#REF!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52" t="e">
        <f>#REF!</f>
        <v>#REF!</v>
      </c>
      <c r="W113" s="46" t="e">
        <f>V113/E113*100</f>
        <v>#REF!</v>
      </c>
      <c r="X113" s="67">
        <v>5379.7</v>
      </c>
    </row>
    <row r="114" spans="1:24" ht="18.75" customHeight="1" outlineLevel="3" thickBot="1">
      <c r="A114" s="8" t="s">
        <v>83</v>
      </c>
      <c r="B114" s="16">
        <v>951</v>
      </c>
      <c r="C114" s="9"/>
      <c r="D114" s="9" t="s">
        <v>188</v>
      </c>
      <c r="E114" s="10">
        <f>E115</f>
        <v>0</v>
      </c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6"/>
      <c r="W114" s="46"/>
      <c r="X114" s="10">
        <f>X115</f>
        <v>0</v>
      </c>
    </row>
    <row r="115" spans="1:24" ht="33" customHeight="1" outlineLevel="3" thickBot="1">
      <c r="A115" s="62" t="s">
        <v>84</v>
      </c>
      <c r="B115" s="63">
        <v>951</v>
      </c>
      <c r="C115" s="64"/>
      <c r="D115" s="64" t="s">
        <v>193</v>
      </c>
      <c r="E115" s="67">
        <v>0</v>
      </c>
      <c r="F115" s="11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46"/>
      <c r="X115" s="67">
        <v>0</v>
      </c>
    </row>
    <row r="116" spans="1:24" ht="33" customHeight="1" outlineLevel="5" thickBot="1">
      <c r="A116" s="8" t="s">
        <v>7</v>
      </c>
      <c r="B116" s="16">
        <v>951</v>
      </c>
      <c r="C116" s="9"/>
      <c r="D116" s="9" t="s">
        <v>188</v>
      </c>
      <c r="E116" s="10">
        <f>E117</f>
        <v>4670.8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5"/>
      <c r="W116" s="46"/>
      <c r="X116" s="10">
        <f>X117</f>
        <v>5217.8</v>
      </c>
    </row>
    <row r="117" spans="1:24" ht="32.25" outlineLevel="4" thickBot="1">
      <c r="A117" s="97" t="s">
        <v>89</v>
      </c>
      <c r="B117" s="63">
        <v>951</v>
      </c>
      <c r="C117" s="64"/>
      <c r="D117" s="64" t="s">
        <v>190</v>
      </c>
      <c r="E117" s="67">
        <v>4670.8</v>
      </c>
      <c r="F117" s="29" t="e">
        <f>#REF!</f>
        <v>#REF!</v>
      </c>
      <c r="G117" s="29" t="e">
        <f>#REF!</f>
        <v>#REF!</v>
      </c>
      <c r="H117" s="29" t="e">
        <f>#REF!</f>
        <v>#REF!</v>
      </c>
      <c r="I117" s="29" t="e">
        <f>#REF!</f>
        <v>#REF!</v>
      </c>
      <c r="J117" s="29" t="e">
        <f>#REF!</f>
        <v>#REF!</v>
      </c>
      <c r="K117" s="29" t="e">
        <f>#REF!</f>
        <v>#REF!</v>
      </c>
      <c r="L117" s="29" t="e">
        <f>#REF!</f>
        <v>#REF!</v>
      </c>
      <c r="M117" s="29" t="e">
        <f>#REF!</f>
        <v>#REF!</v>
      </c>
      <c r="N117" s="29" t="e">
        <f>#REF!</f>
        <v>#REF!</v>
      </c>
      <c r="O117" s="29" t="e">
        <f>#REF!</f>
        <v>#REF!</v>
      </c>
      <c r="P117" s="29" t="e">
        <f>#REF!</f>
        <v>#REF!</v>
      </c>
      <c r="Q117" s="29" t="e">
        <f>#REF!</f>
        <v>#REF!</v>
      </c>
      <c r="R117" s="29" t="e">
        <f>#REF!</f>
        <v>#REF!</v>
      </c>
      <c r="S117" s="29" t="e">
        <f>#REF!</f>
        <v>#REF!</v>
      </c>
      <c r="T117" s="29" t="e">
        <f>#REF!</f>
        <v>#REF!</v>
      </c>
      <c r="U117" s="29" t="e">
        <f>#REF!</f>
        <v>#REF!</v>
      </c>
      <c r="V117" s="49" t="e">
        <f>#REF!</f>
        <v>#REF!</v>
      </c>
      <c r="W117" s="46" t="e">
        <f>V117/E117*100</f>
        <v>#REF!</v>
      </c>
      <c r="X117" s="67">
        <v>5217.8</v>
      </c>
    </row>
    <row r="118" spans="1:24" ht="16.5" outlineLevel="4" thickBot="1">
      <c r="A118" s="142" t="s">
        <v>99</v>
      </c>
      <c r="B118" s="16">
        <v>951</v>
      </c>
      <c r="C118" s="9"/>
      <c r="D118" s="9" t="s">
        <v>194</v>
      </c>
      <c r="E118" s="10">
        <v>0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41"/>
      <c r="W118" s="46"/>
      <c r="X118" s="10">
        <v>0</v>
      </c>
    </row>
    <row r="119" spans="1:24" ht="31.5" outlineLevel="5">
      <c r="A119" s="8" t="s">
        <v>31</v>
      </c>
      <c r="B119" s="16">
        <v>951</v>
      </c>
      <c r="C119" s="9"/>
      <c r="D119" s="9" t="s">
        <v>195</v>
      </c>
      <c r="E119" s="10">
        <v>200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0</v>
      </c>
      <c r="W119" s="46">
        <f>V119/E119*100</f>
        <v>0</v>
      </c>
      <c r="X119" s="10">
        <v>200</v>
      </c>
    </row>
    <row r="120" spans="1:24" ht="16.5" outlineLevel="3" thickBot="1">
      <c r="A120" s="8" t="s">
        <v>8</v>
      </c>
      <c r="B120" s="16">
        <v>951</v>
      </c>
      <c r="C120" s="9"/>
      <c r="D120" s="9" t="s">
        <v>188</v>
      </c>
      <c r="E120" s="118">
        <f>E121+E122+E123+E125+E126+E127+E128+E124</f>
        <v>42379.5</v>
      </c>
      <c r="F120" s="118" t="e">
        <f aca="true" t="shared" si="6" ref="F120:X120">F121+F122+F123+F125+F126+F127+F128+F124</f>
        <v>#REF!</v>
      </c>
      <c r="G120" s="118" t="e">
        <f t="shared" si="6"/>
        <v>#REF!</v>
      </c>
      <c r="H120" s="118" t="e">
        <f t="shared" si="6"/>
        <v>#REF!</v>
      </c>
      <c r="I120" s="118" t="e">
        <f t="shared" si="6"/>
        <v>#REF!</v>
      </c>
      <c r="J120" s="118" t="e">
        <f t="shared" si="6"/>
        <v>#REF!</v>
      </c>
      <c r="K120" s="118" t="e">
        <f t="shared" si="6"/>
        <v>#REF!</v>
      </c>
      <c r="L120" s="118" t="e">
        <f t="shared" si="6"/>
        <v>#REF!</v>
      </c>
      <c r="M120" s="118" t="e">
        <f t="shared" si="6"/>
        <v>#REF!</v>
      </c>
      <c r="N120" s="118" t="e">
        <f t="shared" si="6"/>
        <v>#REF!</v>
      </c>
      <c r="O120" s="118" t="e">
        <f t="shared" si="6"/>
        <v>#REF!</v>
      </c>
      <c r="P120" s="118" t="e">
        <f t="shared" si="6"/>
        <v>#REF!</v>
      </c>
      <c r="Q120" s="118" t="e">
        <f t="shared" si="6"/>
        <v>#REF!</v>
      </c>
      <c r="R120" s="118" t="e">
        <f t="shared" si="6"/>
        <v>#REF!</v>
      </c>
      <c r="S120" s="118" t="e">
        <f t="shared" si="6"/>
        <v>#REF!</v>
      </c>
      <c r="T120" s="118" t="e">
        <f t="shared" si="6"/>
        <v>#REF!</v>
      </c>
      <c r="U120" s="118" t="e">
        <f t="shared" si="6"/>
        <v>#REF!</v>
      </c>
      <c r="V120" s="118" t="e">
        <f t="shared" si="6"/>
        <v>#REF!</v>
      </c>
      <c r="W120" s="118" t="e">
        <f t="shared" si="6"/>
        <v>#REF!</v>
      </c>
      <c r="X120" s="118">
        <f t="shared" si="6"/>
        <v>44154</v>
      </c>
    </row>
    <row r="121" spans="1:24" ht="19.5" customHeight="1" outlineLevel="5" thickBot="1">
      <c r="A121" s="62" t="s">
        <v>9</v>
      </c>
      <c r="B121" s="63">
        <v>951</v>
      </c>
      <c r="C121" s="64"/>
      <c r="D121" s="64" t="s">
        <v>196</v>
      </c>
      <c r="E121" s="148">
        <v>1359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5"/>
      <c r="W121" s="46"/>
      <c r="X121" s="148">
        <v>1359</v>
      </c>
    </row>
    <row r="122" spans="1:24" ht="32.25" outlineLevel="5" thickBot="1">
      <c r="A122" s="97" t="s">
        <v>89</v>
      </c>
      <c r="B122" s="63">
        <v>951</v>
      </c>
      <c r="C122" s="64"/>
      <c r="D122" s="64" t="s">
        <v>190</v>
      </c>
      <c r="E122" s="117">
        <v>16393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58.189898737265914</v>
      </c>
      <c r="X122" s="117">
        <v>18313</v>
      </c>
    </row>
    <row r="123" spans="1:24" ht="33.75" customHeight="1" outlineLevel="4" thickBot="1">
      <c r="A123" s="62" t="s">
        <v>32</v>
      </c>
      <c r="B123" s="63">
        <v>951</v>
      </c>
      <c r="C123" s="64"/>
      <c r="D123" s="64" t="s">
        <v>197</v>
      </c>
      <c r="E123" s="148">
        <v>700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  <c r="X123" s="148">
        <v>250</v>
      </c>
    </row>
    <row r="124" spans="1:24" ht="19.5" customHeight="1" outlineLevel="4" thickBot="1">
      <c r="A124" s="62" t="s">
        <v>87</v>
      </c>
      <c r="B124" s="63">
        <v>951</v>
      </c>
      <c r="C124" s="64"/>
      <c r="D124" s="64" t="s">
        <v>192</v>
      </c>
      <c r="E124" s="148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9"/>
      <c r="W124" s="46"/>
      <c r="X124" s="148">
        <v>0</v>
      </c>
    </row>
    <row r="125" spans="1:24" ht="32.25" outlineLevel="5" thickBot="1">
      <c r="A125" s="62" t="s">
        <v>33</v>
      </c>
      <c r="B125" s="63">
        <v>951</v>
      </c>
      <c r="C125" s="64"/>
      <c r="D125" s="64" t="s">
        <v>198</v>
      </c>
      <c r="E125" s="67">
        <v>21734.1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1067.9833</v>
      </c>
      <c r="W125" s="46">
        <f>V125/E125*100</f>
        <v>4.9138602472612165</v>
      </c>
      <c r="X125" s="67">
        <v>22038.6</v>
      </c>
    </row>
    <row r="126" spans="1:24" ht="32.25" outlineLevel="6" thickBot="1">
      <c r="A126" s="68" t="s">
        <v>34</v>
      </c>
      <c r="B126" s="63">
        <v>951</v>
      </c>
      <c r="C126" s="64"/>
      <c r="D126" s="64" t="s">
        <v>199</v>
      </c>
      <c r="E126" s="148">
        <v>1003.4</v>
      </c>
      <c r="F126" s="6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55"/>
      <c r="W126" s="46"/>
      <c r="X126" s="148">
        <v>1003.4</v>
      </c>
    </row>
    <row r="127" spans="1:24" ht="34.5" customHeight="1" outlineLevel="6" thickBot="1">
      <c r="A127" s="68" t="s">
        <v>35</v>
      </c>
      <c r="B127" s="63">
        <v>951</v>
      </c>
      <c r="C127" s="64"/>
      <c r="D127" s="64" t="s">
        <v>200</v>
      </c>
      <c r="E127" s="148">
        <v>538</v>
      </c>
      <c r="F127" s="6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55"/>
      <c r="W127" s="46"/>
      <c r="X127" s="148">
        <v>538</v>
      </c>
    </row>
    <row r="128" spans="1:24" ht="34.5" customHeight="1" outlineLevel="6" thickBot="1">
      <c r="A128" s="68" t="s">
        <v>36</v>
      </c>
      <c r="B128" s="63">
        <v>951</v>
      </c>
      <c r="C128" s="64"/>
      <c r="D128" s="64" t="s">
        <v>201</v>
      </c>
      <c r="E128" s="148">
        <v>652</v>
      </c>
      <c r="F128" s="61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55"/>
      <c r="W128" s="46"/>
      <c r="X128" s="148">
        <v>652</v>
      </c>
    </row>
    <row r="129" spans="1:24" ht="18" customHeight="1" outlineLevel="6" thickBot="1">
      <c r="A129" s="26" t="s">
        <v>23</v>
      </c>
      <c r="B129" s="16">
        <v>951</v>
      </c>
      <c r="C129" s="70" t="s">
        <v>2</v>
      </c>
      <c r="D129" s="70" t="s">
        <v>202</v>
      </c>
      <c r="E129" s="27">
        <f>E130</f>
        <v>1624</v>
      </c>
      <c r="F129" s="25" t="e">
        <f>#REF!+#REF!</f>
        <v>#REF!</v>
      </c>
      <c r="G129" s="25" t="e">
        <f>#REF!+#REF!</f>
        <v>#REF!</v>
      </c>
      <c r="H129" s="25" t="e">
        <f>#REF!+#REF!</f>
        <v>#REF!</v>
      </c>
      <c r="I129" s="25" t="e">
        <f>#REF!+#REF!</f>
        <v>#REF!</v>
      </c>
      <c r="J129" s="25" t="e">
        <f>#REF!+#REF!</f>
        <v>#REF!</v>
      </c>
      <c r="K129" s="25" t="e">
        <f>#REF!+#REF!</f>
        <v>#REF!</v>
      </c>
      <c r="L129" s="25" t="e">
        <f>#REF!+#REF!</f>
        <v>#REF!</v>
      </c>
      <c r="M129" s="25" t="e">
        <f>#REF!+#REF!</f>
        <v>#REF!</v>
      </c>
      <c r="N129" s="25" t="e">
        <f>#REF!+#REF!</f>
        <v>#REF!</v>
      </c>
      <c r="O129" s="25" t="e">
        <f>#REF!+#REF!</f>
        <v>#REF!</v>
      </c>
      <c r="P129" s="25" t="e">
        <f>#REF!+#REF!</f>
        <v>#REF!</v>
      </c>
      <c r="Q129" s="25" t="e">
        <f>#REF!+#REF!</f>
        <v>#REF!</v>
      </c>
      <c r="R129" s="25" t="e">
        <f>#REF!+#REF!</f>
        <v>#REF!</v>
      </c>
      <c r="S129" s="25" t="e">
        <f>#REF!+#REF!</f>
        <v>#REF!</v>
      </c>
      <c r="T129" s="25" t="e">
        <f>#REF!+#REF!</f>
        <v>#REF!</v>
      </c>
      <c r="U129" s="25" t="e">
        <f>#REF!+#REF!</f>
        <v>#REF!</v>
      </c>
      <c r="V129" s="54" t="e">
        <f>#REF!+#REF!</f>
        <v>#REF!</v>
      </c>
      <c r="W129" s="46" t="e">
        <f aca="true" t="shared" si="7" ref="W129:W143">V129/E129*100</f>
        <v>#REF!</v>
      </c>
      <c r="X129" s="27">
        <f>X130</f>
        <v>1624</v>
      </c>
    </row>
    <row r="130" spans="1:24" ht="33.75" customHeight="1" outlineLevel="4" thickBot="1">
      <c r="A130" s="99" t="s">
        <v>14</v>
      </c>
      <c r="B130" s="63">
        <v>951</v>
      </c>
      <c r="C130" s="69" t="s">
        <v>2</v>
      </c>
      <c r="D130" s="69" t="s">
        <v>203</v>
      </c>
      <c r="E130" s="100">
        <v>1624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53" t="e">
        <f>#REF!</f>
        <v>#REF!</v>
      </c>
      <c r="W130" s="46" t="e">
        <f t="shared" si="7"/>
        <v>#REF!</v>
      </c>
      <c r="X130" s="100">
        <v>1624</v>
      </c>
    </row>
    <row r="131" spans="1:24" ht="33" customHeight="1" outlineLevel="6" thickBot="1">
      <c r="A131" s="8" t="s">
        <v>10</v>
      </c>
      <c r="B131" s="16">
        <v>951</v>
      </c>
      <c r="C131" s="9"/>
      <c r="D131" s="9" t="s">
        <v>202</v>
      </c>
      <c r="E131" s="10">
        <f>E132</f>
        <v>50</v>
      </c>
      <c r="F131" s="25" t="e">
        <f>#REF!+#REF!</f>
        <v>#REF!</v>
      </c>
      <c r="G131" s="25" t="e">
        <f>#REF!+#REF!</f>
        <v>#REF!</v>
      </c>
      <c r="H131" s="25" t="e">
        <f>#REF!+#REF!</f>
        <v>#REF!</v>
      </c>
      <c r="I131" s="25" t="e">
        <f>#REF!+#REF!</f>
        <v>#REF!</v>
      </c>
      <c r="J131" s="25" t="e">
        <f>#REF!+#REF!</f>
        <v>#REF!</v>
      </c>
      <c r="K131" s="25" t="e">
        <f>#REF!+#REF!</f>
        <v>#REF!</v>
      </c>
      <c r="L131" s="25" t="e">
        <f>#REF!+#REF!</f>
        <v>#REF!</v>
      </c>
      <c r="M131" s="25" t="e">
        <f>#REF!+#REF!</f>
        <v>#REF!</v>
      </c>
      <c r="N131" s="25" t="e">
        <f>#REF!+#REF!</f>
        <v>#REF!</v>
      </c>
      <c r="O131" s="25" t="e">
        <f>#REF!+#REF!</f>
        <v>#REF!</v>
      </c>
      <c r="P131" s="25" t="e">
        <f>#REF!+#REF!</f>
        <v>#REF!</v>
      </c>
      <c r="Q131" s="25" t="e">
        <f>#REF!+#REF!</f>
        <v>#REF!</v>
      </c>
      <c r="R131" s="25" t="e">
        <f>#REF!+#REF!</f>
        <v>#REF!</v>
      </c>
      <c r="S131" s="25" t="e">
        <f>#REF!+#REF!</f>
        <v>#REF!</v>
      </c>
      <c r="T131" s="25" t="e">
        <f>#REF!+#REF!</f>
        <v>#REF!</v>
      </c>
      <c r="U131" s="25" t="e">
        <f>#REF!+#REF!</f>
        <v>#REF!</v>
      </c>
      <c r="V131" s="54" t="e">
        <f>#REF!+#REF!</f>
        <v>#REF!</v>
      </c>
      <c r="W131" s="46" t="e">
        <f t="shared" si="7"/>
        <v>#REF!</v>
      </c>
      <c r="X131" s="10">
        <f>X132</f>
        <v>50</v>
      </c>
    </row>
    <row r="132" spans="1:24" ht="48" outlineLevel="6" thickBot="1">
      <c r="A132" s="62" t="s">
        <v>40</v>
      </c>
      <c r="B132" s="63">
        <v>951</v>
      </c>
      <c r="C132" s="64"/>
      <c r="D132" s="64" t="s">
        <v>204</v>
      </c>
      <c r="E132" s="67">
        <v>50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0</v>
      </c>
      <c r="W132" s="46">
        <f t="shared" si="7"/>
        <v>0</v>
      </c>
      <c r="X132" s="67">
        <v>50</v>
      </c>
    </row>
    <row r="133" spans="1:24" ht="16.5" outlineLevel="6" thickBot="1">
      <c r="A133" s="8" t="s">
        <v>100</v>
      </c>
      <c r="B133" s="16">
        <v>951</v>
      </c>
      <c r="C133" s="9"/>
      <c r="D133" s="9" t="s">
        <v>202</v>
      </c>
      <c r="E133" s="10">
        <f>E134</f>
        <v>379.28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/>
      <c r="W133" s="46"/>
      <c r="X133" s="10">
        <f>X134</f>
        <v>379.28</v>
      </c>
    </row>
    <row r="134" spans="1:24" ht="48" outlineLevel="6" thickBot="1">
      <c r="A134" s="62" t="s">
        <v>101</v>
      </c>
      <c r="B134" s="63">
        <v>951</v>
      </c>
      <c r="C134" s="64"/>
      <c r="D134" s="64" t="s">
        <v>205</v>
      </c>
      <c r="E134" s="67">
        <v>379.28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  <c r="X134" s="67">
        <v>379.28</v>
      </c>
    </row>
    <row r="135" spans="1:24" ht="16.5" outlineLevel="5" thickBot="1">
      <c r="A135" s="8" t="s">
        <v>11</v>
      </c>
      <c r="B135" s="16">
        <v>951</v>
      </c>
      <c r="C135" s="9"/>
      <c r="D135" s="9" t="s">
        <v>202</v>
      </c>
      <c r="E135" s="10">
        <f>E136</f>
        <v>500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110.26701</v>
      </c>
      <c r="W135" s="46">
        <f t="shared" si="7"/>
        <v>22.053402</v>
      </c>
      <c r="X135" s="10">
        <f>X136</f>
        <v>500</v>
      </c>
    </row>
    <row r="136" spans="1:24" ht="33" customHeight="1" outlineLevel="5" thickBot="1">
      <c r="A136" s="68" t="s">
        <v>42</v>
      </c>
      <c r="B136" s="63">
        <v>951</v>
      </c>
      <c r="C136" s="64"/>
      <c r="D136" s="64" t="s">
        <v>206</v>
      </c>
      <c r="E136" s="67">
        <v>500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>
        <v>2639.87191</v>
      </c>
      <c r="W136" s="46">
        <f t="shared" si="7"/>
        <v>527.9743819999999</v>
      </c>
      <c r="X136" s="67">
        <v>500</v>
      </c>
    </row>
    <row r="137" spans="1:24" ht="22.5" customHeight="1" outlineLevel="5" thickBot="1">
      <c r="A137" s="143" t="s">
        <v>102</v>
      </c>
      <c r="B137" s="16">
        <v>951</v>
      </c>
      <c r="C137" s="9"/>
      <c r="D137" s="9" t="s">
        <v>202</v>
      </c>
      <c r="E137" s="118">
        <f>E138</f>
        <v>1682.3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  <c r="X137" s="118">
        <f>X138</f>
        <v>0</v>
      </c>
    </row>
    <row r="138" spans="1:24" ht="20.25" customHeight="1" outlineLevel="5" thickBot="1">
      <c r="A138" s="144" t="s">
        <v>103</v>
      </c>
      <c r="B138" s="63">
        <v>951</v>
      </c>
      <c r="C138" s="64"/>
      <c r="D138" s="64" t="s">
        <v>207</v>
      </c>
      <c r="E138" s="117">
        <v>1682.3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  <c r="X138" s="117">
        <v>0</v>
      </c>
    </row>
    <row r="139" spans="1:24" ht="20.25" customHeight="1" outlineLevel="5" thickBot="1">
      <c r="A139" s="8" t="s">
        <v>75</v>
      </c>
      <c r="B139" s="16">
        <v>951</v>
      </c>
      <c r="C139" s="9"/>
      <c r="D139" s="9" t="s">
        <v>202</v>
      </c>
      <c r="E139" s="10">
        <f>E140+E141</f>
        <v>20.73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  <c r="X139" s="10">
        <f>X140+X141</f>
        <v>50.73</v>
      </c>
    </row>
    <row r="140" spans="1:24" ht="53.25" customHeight="1" outlineLevel="5" thickBot="1">
      <c r="A140" s="68" t="s">
        <v>76</v>
      </c>
      <c r="B140" s="63">
        <v>951</v>
      </c>
      <c r="C140" s="64"/>
      <c r="D140" s="64" t="s">
        <v>208</v>
      </c>
      <c r="E140" s="67">
        <v>0.73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67">
        <v>0.73</v>
      </c>
    </row>
    <row r="141" spans="1:24" ht="24" customHeight="1" outlineLevel="5" thickBot="1">
      <c r="A141" s="62" t="s">
        <v>104</v>
      </c>
      <c r="B141" s="63">
        <v>951</v>
      </c>
      <c r="C141" s="64"/>
      <c r="D141" s="64" t="s">
        <v>209</v>
      </c>
      <c r="E141" s="67">
        <v>20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7">
        <v>50</v>
      </c>
    </row>
    <row r="142" spans="1:24" ht="19.5" outlineLevel="6" thickBot="1">
      <c r="A142" s="8" t="s">
        <v>12</v>
      </c>
      <c r="B142" s="16">
        <v>951</v>
      </c>
      <c r="C142" s="9"/>
      <c r="D142" s="9" t="s">
        <v>118</v>
      </c>
      <c r="E142" s="118">
        <f>E143</f>
        <v>1368</v>
      </c>
      <c r="F142" s="2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2"/>
      <c r="V142" s="50">
        <v>0</v>
      </c>
      <c r="W142" s="46">
        <f t="shared" si="7"/>
        <v>0</v>
      </c>
      <c r="X142" s="118">
        <f>X143</f>
        <v>1527</v>
      </c>
    </row>
    <row r="143" spans="1:24" ht="32.25" outlineLevel="6" thickBot="1">
      <c r="A143" s="97" t="s">
        <v>88</v>
      </c>
      <c r="B143" s="98">
        <v>951</v>
      </c>
      <c r="C143" s="64"/>
      <c r="D143" s="64" t="s">
        <v>190</v>
      </c>
      <c r="E143" s="67">
        <v>1368</v>
      </c>
      <c r="F143" s="27" t="e">
        <f>#REF!</f>
        <v>#REF!</v>
      </c>
      <c r="G143" s="27" t="e">
        <f>#REF!</f>
        <v>#REF!</v>
      </c>
      <c r="H143" s="27" t="e">
        <f>#REF!</f>
        <v>#REF!</v>
      </c>
      <c r="I143" s="27" t="e">
        <f>#REF!</f>
        <v>#REF!</v>
      </c>
      <c r="J143" s="27" t="e">
        <f>#REF!</f>
        <v>#REF!</v>
      </c>
      <c r="K143" s="27" t="e">
        <f>#REF!</f>
        <v>#REF!</v>
      </c>
      <c r="L143" s="27" t="e">
        <f>#REF!</f>
        <v>#REF!</v>
      </c>
      <c r="M143" s="27" t="e">
        <f>#REF!</f>
        <v>#REF!</v>
      </c>
      <c r="N143" s="27" t="e">
        <f>#REF!</f>
        <v>#REF!</v>
      </c>
      <c r="O143" s="27" t="e">
        <f>#REF!</f>
        <v>#REF!</v>
      </c>
      <c r="P143" s="27" t="e">
        <f>#REF!</f>
        <v>#REF!</v>
      </c>
      <c r="Q143" s="27" t="e">
        <f>#REF!</f>
        <v>#REF!</v>
      </c>
      <c r="R143" s="27" t="e">
        <f>#REF!</f>
        <v>#REF!</v>
      </c>
      <c r="S143" s="27" t="e">
        <f>#REF!</f>
        <v>#REF!</v>
      </c>
      <c r="T143" s="27" t="e">
        <f>#REF!</f>
        <v>#REF!</v>
      </c>
      <c r="U143" s="27" t="e">
        <f>#REF!</f>
        <v>#REF!</v>
      </c>
      <c r="V143" s="51" t="e">
        <f>#REF!</f>
        <v>#REF!</v>
      </c>
      <c r="W143" s="46" t="e">
        <f t="shared" si="7"/>
        <v>#REF!</v>
      </c>
      <c r="X143" s="67">
        <v>1527</v>
      </c>
    </row>
    <row r="144" spans="1:24" ht="19.5" outlineLevel="6" thickBot="1">
      <c r="A144" s="8" t="s">
        <v>13</v>
      </c>
      <c r="B144" s="16">
        <v>951</v>
      </c>
      <c r="C144" s="9"/>
      <c r="D144" s="9" t="s">
        <v>202</v>
      </c>
      <c r="E144" s="10">
        <f>E145</f>
        <v>764</v>
      </c>
      <c r="F144" s="5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5"/>
      <c r="W144" s="46"/>
      <c r="X144" s="10">
        <f>X145</f>
        <v>784</v>
      </c>
    </row>
    <row r="145" spans="1:24" ht="32.25" outlineLevel="6" thickBot="1">
      <c r="A145" s="62" t="s">
        <v>54</v>
      </c>
      <c r="B145" s="63">
        <v>951</v>
      </c>
      <c r="C145" s="64"/>
      <c r="D145" s="64" t="s">
        <v>210</v>
      </c>
      <c r="E145" s="67">
        <v>764</v>
      </c>
      <c r="F145" s="28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6" t="e">
        <f aca="true" t="shared" si="8" ref="W145:W151">V145/E145*100</f>
        <v>#REF!</v>
      </c>
      <c r="X145" s="67">
        <v>784</v>
      </c>
    </row>
    <row r="146" spans="1:24" ht="32.25" outlineLevel="6" thickBot="1">
      <c r="A146" s="71" t="s">
        <v>16</v>
      </c>
      <c r="B146" s="16">
        <v>951</v>
      </c>
      <c r="C146" s="9"/>
      <c r="D146" s="9" t="s">
        <v>202</v>
      </c>
      <c r="E146" s="10">
        <f>E147</f>
        <v>2500</v>
      </c>
      <c r="F146" s="29" t="e">
        <f>#REF!</f>
        <v>#REF!</v>
      </c>
      <c r="G146" s="29" t="e">
        <f>#REF!</f>
        <v>#REF!</v>
      </c>
      <c r="H146" s="29" t="e">
        <f>#REF!</f>
        <v>#REF!</v>
      </c>
      <c r="I146" s="29" t="e">
        <f>#REF!</f>
        <v>#REF!</v>
      </c>
      <c r="J146" s="29" t="e">
        <f>#REF!</f>
        <v>#REF!</v>
      </c>
      <c r="K146" s="29" t="e">
        <f>#REF!</f>
        <v>#REF!</v>
      </c>
      <c r="L146" s="29" t="e">
        <f>#REF!</f>
        <v>#REF!</v>
      </c>
      <c r="M146" s="29" t="e">
        <f>#REF!</f>
        <v>#REF!</v>
      </c>
      <c r="N146" s="29" t="e">
        <f>#REF!</f>
        <v>#REF!</v>
      </c>
      <c r="O146" s="29" t="e">
        <f>#REF!</f>
        <v>#REF!</v>
      </c>
      <c r="P146" s="29" t="e">
        <f>#REF!</f>
        <v>#REF!</v>
      </c>
      <c r="Q146" s="29" t="e">
        <f>#REF!</f>
        <v>#REF!</v>
      </c>
      <c r="R146" s="29" t="e">
        <f>#REF!</f>
        <v>#REF!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49" t="e">
        <f>#REF!</f>
        <v>#REF!</v>
      </c>
      <c r="W146" s="46" t="e">
        <f t="shared" si="8"/>
        <v>#REF!</v>
      </c>
      <c r="X146" s="10">
        <f>X147</f>
        <v>2500</v>
      </c>
    </row>
    <row r="147" spans="1:24" ht="32.25" customHeight="1" outlineLevel="6" thickBot="1">
      <c r="A147" s="68" t="s">
        <v>57</v>
      </c>
      <c r="B147" s="63">
        <v>951</v>
      </c>
      <c r="C147" s="64"/>
      <c r="D147" s="64" t="s">
        <v>211</v>
      </c>
      <c r="E147" s="67">
        <v>2500</v>
      </c>
      <c r="F147" s="27" t="e">
        <f>#REF!</f>
        <v>#REF!</v>
      </c>
      <c r="G147" s="27" t="e">
        <f>#REF!</f>
        <v>#REF!</v>
      </c>
      <c r="H147" s="27" t="e">
        <f>#REF!</f>
        <v>#REF!</v>
      </c>
      <c r="I147" s="27" t="e">
        <f>#REF!</f>
        <v>#REF!</v>
      </c>
      <c r="J147" s="27" t="e">
        <f>#REF!</f>
        <v>#REF!</v>
      </c>
      <c r="K147" s="27" t="e">
        <f>#REF!</f>
        <v>#REF!</v>
      </c>
      <c r="L147" s="27" t="e">
        <f>#REF!</f>
        <v>#REF!</v>
      </c>
      <c r="M147" s="27" t="e">
        <f>#REF!</f>
        <v>#REF!</v>
      </c>
      <c r="N147" s="27" t="e">
        <f>#REF!</f>
        <v>#REF!</v>
      </c>
      <c r="O147" s="27" t="e">
        <f>#REF!</f>
        <v>#REF!</v>
      </c>
      <c r="P147" s="27" t="e">
        <f>#REF!</f>
        <v>#REF!</v>
      </c>
      <c r="Q147" s="27" t="e">
        <f>#REF!</f>
        <v>#REF!</v>
      </c>
      <c r="R147" s="27" t="e">
        <f>#REF!</f>
        <v>#REF!</v>
      </c>
      <c r="S147" s="27" t="e">
        <f>#REF!</f>
        <v>#REF!</v>
      </c>
      <c r="T147" s="27" t="e">
        <f>#REF!</f>
        <v>#REF!</v>
      </c>
      <c r="U147" s="27" t="e">
        <f>#REF!</f>
        <v>#REF!</v>
      </c>
      <c r="V147" s="51" t="e">
        <f>#REF!</f>
        <v>#REF!</v>
      </c>
      <c r="W147" s="46" t="e">
        <f t="shared" si="8"/>
        <v>#REF!</v>
      </c>
      <c r="X147" s="67">
        <v>2500</v>
      </c>
    </row>
    <row r="148" spans="1:24" ht="18.75" customHeight="1" outlineLevel="6" thickBot="1">
      <c r="A148" s="8" t="s">
        <v>21</v>
      </c>
      <c r="B148" s="16">
        <v>951</v>
      </c>
      <c r="C148" s="9"/>
      <c r="D148" s="9" t="s">
        <v>202</v>
      </c>
      <c r="E148" s="10">
        <f>E149</f>
        <v>0</v>
      </c>
      <c r="F148" s="2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3"/>
      <c r="V148" s="50">
        <v>48.715</v>
      </c>
      <c r="W148" s="46" t="e">
        <f t="shared" si="8"/>
        <v>#DIV/0!</v>
      </c>
      <c r="X148" s="10">
        <f>X149</f>
        <v>0</v>
      </c>
    </row>
    <row r="149" spans="1:24" ht="48.75" customHeight="1" outlineLevel="6" thickBot="1">
      <c r="A149" s="62" t="s">
        <v>58</v>
      </c>
      <c r="B149" s="63">
        <v>951</v>
      </c>
      <c r="C149" s="64"/>
      <c r="D149" s="64" t="s">
        <v>212</v>
      </c>
      <c r="E149" s="67">
        <v>0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8"/>
        <v>#REF!</v>
      </c>
      <c r="X149" s="67">
        <v>0</v>
      </c>
    </row>
    <row r="150" spans="1:24" ht="18" customHeight="1" outlineLevel="6" thickBot="1">
      <c r="A150" s="8" t="s">
        <v>59</v>
      </c>
      <c r="B150" s="16">
        <v>951</v>
      </c>
      <c r="C150" s="9"/>
      <c r="D150" s="9" t="s">
        <v>202</v>
      </c>
      <c r="E150" s="10">
        <f>E151</f>
        <v>100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 t="e">
        <f>#REF!</f>
        <v>#REF!</v>
      </c>
      <c r="P150" s="25" t="e">
        <f>#REF!</f>
        <v>#REF!</v>
      </c>
      <c r="Q150" s="25" t="e">
        <f>#REF!</f>
        <v>#REF!</v>
      </c>
      <c r="R150" s="25" t="e">
        <f>#REF!</f>
        <v>#REF!</v>
      </c>
      <c r="S150" s="25" t="e">
        <f>#REF!</f>
        <v>#REF!</v>
      </c>
      <c r="T150" s="25" t="e">
        <f>#REF!</f>
        <v>#REF!</v>
      </c>
      <c r="U150" s="25" t="e">
        <f>#REF!</f>
        <v>#REF!</v>
      </c>
      <c r="V150" s="54" t="e">
        <f>#REF!</f>
        <v>#REF!</v>
      </c>
      <c r="W150" s="46" t="e">
        <f t="shared" si="8"/>
        <v>#REF!</v>
      </c>
      <c r="X150" s="10">
        <f>X151</f>
        <v>100</v>
      </c>
    </row>
    <row r="151" spans="1:24" ht="32.25" outlineLevel="6" thickBot="1">
      <c r="A151" s="62" t="s">
        <v>60</v>
      </c>
      <c r="B151" s="63">
        <v>951</v>
      </c>
      <c r="C151" s="64"/>
      <c r="D151" s="64" t="s">
        <v>213</v>
      </c>
      <c r="E151" s="67">
        <v>100</v>
      </c>
      <c r="F151" s="29" t="e">
        <f>#REF!</f>
        <v>#REF!</v>
      </c>
      <c r="G151" s="29" t="e">
        <f>#REF!</f>
        <v>#REF!</v>
      </c>
      <c r="H151" s="29" t="e">
        <f>#REF!</f>
        <v>#REF!</v>
      </c>
      <c r="I151" s="29" t="e">
        <f>#REF!</f>
        <v>#REF!</v>
      </c>
      <c r="J151" s="29" t="e">
        <f>#REF!</f>
        <v>#REF!</v>
      </c>
      <c r="K151" s="29" t="e">
        <f>#REF!</f>
        <v>#REF!</v>
      </c>
      <c r="L151" s="29" t="e">
        <f>#REF!</f>
        <v>#REF!</v>
      </c>
      <c r="M151" s="29" t="e">
        <f>#REF!</f>
        <v>#REF!</v>
      </c>
      <c r="N151" s="29" t="e">
        <f>#REF!</f>
        <v>#REF!</v>
      </c>
      <c r="O151" s="29" t="e">
        <f>#REF!</f>
        <v>#REF!</v>
      </c>
      <c r="P151" s="29" t="e">
        <f>#REF!</f>
        <v>#REF!</v>
      </c>
      <c r="Q151" s="29" t="e">
        <f>#REF!</f>
        <v>#REF!</v>
      </c>
      <c r="R151" s="29" t="e">
        <f>#REF!</f>
        <v>#REF!</v>
      </c>
      <c r="S151" s="29" t="e">
        <f>#REF!</f>
        <v>#REF!</v>
      </c>
      <c r="T151" s="29" t="e">
        <f>#REF!</f>
        <v>#REF!</v>
      </c>
      <c r="U151" s="29" t="e">
        <f>#REF!</f>
        <v>#REF!</v>
      </c>
      <c r="V151" s="53" t="e">
        <f>#REF!</f>
        <v>#REF!</v>
      </c>
      <c r="W151" s="46" t="e">
        <f t="shared" si="8"/>
        <v>#REF!</v>
      </c>
      <c r="X151" s="67">
        <v>100</v>
      </c>
    </row>
    <row r="152" spans="1:24" ht="33.75" customHeight="1" outlineLevel="6" thickBot="1">
      <c r="A152" s="71" t="s">
        <v>22</v>
      </c>
      <c r="B152" s="16">
        <v>951</v>
      </c>
      <c r="C152" s="9"/>
      <c r="D152" s="9" t="s">
        <v>202</v>
      </c>
      <c r="E152" s="10">
        <f>E153</f>
        <v>20294</v>
      </c>
      <c r="F152" s="4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59"/>
      <c r="W152" s="46"/>
      <c r="X152" s="10">
        <f>X153</f>
        <v>20294</v>
      </c>
    </row>
    <row r="153" spans="1:24" ht="33.75" customHeight="1" outlineLevel="6" thickBot="1">
      <c r="A153" s="62" t="s">
        <v>61</v>
      </c>
      <c r="B153" s="63">
        <v>951</v>
      </c>
      <c r="C153" s="64"/>
      <c r="D153" s="64" t="s">
        <v>214</v>
      </c>
      <c r="E153" s="67">
        <v>20294</v>
      </c>
      <c r="F153" s="4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9"/>
      <c r="W153" s="46"/>
      <c r="X153" s="67">
        <v>20294</v>
      </c>
    </row>
    <row r="154" spans="1:24" ht="26.25" outlineLevel="6" thickBot="1">
      <c r="A154" s="82" t="s">
        <v>20</v>
      </c>
      <c r="B154" s="79" t="s">
        <v>19</v>
      </c>
      <c r="C154" s="80"/>
      <c r="D154" s="151" t="s">
        <v>188</v>
      </c>
      <c r="E154" s="123">
        <f>E161+E157+E155+E159</f>
        <v>3365</v>
      </c>
      <c r="F154" s="24" t="e">
        <f>#REF!+#REF!</f>
        <v>#REF!</v>
      </c>
      <c r="G154" s="24" t="e">
        <f>#REF!+#REF!</f>
        <v>#REF!</v>
      </c>
      <c r="H154" s="24" t="e">
        <f>#REF!+#REF!</f>
        <v>#REF!</v>
      </c>
      <c r="I154" s="24" t="e">
        <f>#REF!+#REF!</f>
        <v>#REF!</v>
      </c>
      <c r="J154" s="24" t="e">
        <f>#REF!+#REF!</f>
        <v>#REF!</v>
      </c>
      <c r="K154" s="24" t="e">
        <f>#REF!+#REF!</f>
        <v>#REF!</v>
      </c>
      <c r="L154" s="24" t="e">
        <f>#REF!+#REF!</f>
        <v>#REF!</v>
      </c>
      <c r="M154" s="24" t="e">
        <f>#REF!+#REF!</f>
        <v>#REF!</v>
      </c>
      <c r="N154" s="24" t="e">
        <f>#REF!+#REF!</f>
        <v>#REF!</v>
      </c>
      <c r="O154" s="24" t="e">
        <f>#REF!+#REF!</f>
        <v>#REF!</v>
      </c>
      <c r="P154" s="24" t="e">
        <f>#REF!+#REF!</f>
        <v>#REF!</v>
      </c>
      <c r="Q154" s="24" t="e">
        <f>#REF!+#REF!</f>
        <v>#REF!</v>
      </c>
      <c r="R154" s="24" t="e">
        <f>#REF!+#REF!</f>
        <v>#REF!</v>
      </c>
      <c r="S154" s="24" t="e">
        <f>#REF!+#REF!</f>
        <v>#REF!</v>
      </c>
      <c r="T154" s="24" t="e">
        <f>#REF!+#REF!</f>
        <v>#REF!</v>
      </c>
      <c r="U154" s="24" t="e">
        <f>#REF!+#REF!</f>
        <v>#REF!</v>
      </c>
      <c r="V154" s="47" t="e">
        <f>#REF!+#REF!</f>
        <v>#REF!</v>
      </c>
      <c r="W154" s="46" t="e">
        <f>V154/E154*100</f>
        <v>#REF!</v>
      </c>
      <c r="X154" s="123">
        <f>X161+X157+X155+X159</f>
        <v>3365</v>
      </c>
    </row>
    <row r="155" spans="1:24" ht="16.5" outlineLevel="6" thickBot="1">
      <c r="A155" s="134" t="s">
        <v>111</v>
      </c>
      <c r="B155" s="132" t="s">
        <v>19</v>
      </c>
      <c r="C155" s="133"/>
      <c r="D155" s="153" t="s">
        <v>202</v>
      </c>
      <c r="E155" s="145">
        <f>E156</f>
        <v>0</v>
      </c>
      <c r="F155" s="127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9"/>
      <c r="W155" s="46"/>
      <c r="X155" s="145">
        <f>X156</f>
        <v>0</v>
      </c>
    </row>
    <row r="156" spans="1:24" ht="16.5" outlineLevel="6" thickBot="1">
      <c r="A156" s="62" t="s">
        <v>87</v>
      </c>
      <c r="B156" s="130" t="s">
        <v>19</v>
      </c>
      <c r="C156" s="131"/>
      <c r="D156" s="131" t="s">
        <v>192</v>
      </c>
      <c r="E156" s="146">
        <v>0</v>
      </c>
      <c r="F156" s="127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9"/>
      <c r="W156" s="46"/>
      <c r="X156" s="146">
        <v>0</v>
      </c>
    </row>
    <row r="157" spans="1:24" ht="16.5" outlineLevel="6" thickBot="1">
      <c r="A157" s="134" t="s">
        <v>96</v>
      </c>
      <c r="B157" s="132" t="s">
        <v>19</v>
      </c>
      <c r="C157" s="133"/>
      <c r="D157" s="133" t="s">
        <v>202</v>
      </c>
      <c r="E157" s="147">
        <f>E158</f>
        <v>0</v>
      </c>
      <c r="F157" s="127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9"/>
      <c r="W157" s="46"/>
      <c r="X157" s="147">
        <f>X158</f>
        <v>0</v>
      </c>
    </row>
    <row r="158" spans="1:24" ht="16.5" outlineLevel="6" thickBot="1">
      <c r="A158" s="62" t="s">
        <v>87</v>
      </c>
      <c r="B158" s="130" t="s">
        <v>19</v>
      </c>
      <c r="C158" s="131"/>
      <c r="D158" s="131" t="s">
        <v>192</v>
      </c>
      <c r="E158" s="146">
        <v>0</v>
      </c>
      <c r="F158" s="127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9"/>
      <c r="W158" s="46"/>
      <c r="X158" s="146">
        <v>0</v>
      </c>
    </row>
    <row r="159" spans="1:24" ht="16.5" outlineLevel="6" thickBot="1">
      <c r="A159" s="8" t="s">
        <v>12</v>
      </c>
      <c r="B159" s="132" t="s">
        <v>19</v>
      </c>
      <c r="C159" s="133"/>
      <c r="D159" s="133" t="s">
        <v>202</v>
      </c>
      <c r="E159" s="147">
        <f>E160</f>
        <v>0</v>
      </c>
      <c r="F159" s="127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9"/>
      <c r="W159" s="46"/>
      <c r="X159" s="147">
        <f>X160</f>
        <v>0</v>
      </c>
    </row>
    <row r="160" spans="1:24" ht="16.5" outlineLevel="6" thickBot="1">
      <c r="A160" s="62" t="s">
        <v>87</v>
      </c>
      <c r="B160" s="130" t="s">
        <v>19</v>
      </c>
      <c r="C160" s="131"/>
      <c r="D160" s="131" t="s">
        <v>192</v>
      </c>
      <c r="E160" s="146">
        <v>0</v>
      </c>
      <c r="F160" s="127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9"/>
      <c r="W160" s="46"/>
      <c r="X160" s="146">
        <v>0</v>
      </c>
    </row>
    <row r="161" spans="1:24" ht="16.5" outlineLevel="6" thickBot="1">
      <c r="A161" s="8" t="s">
        <v>15</v>
      </c>
      <c r="B161" s="16">
        <v>953</v>
      </c>
      <c r="C161" s="9"/>
      <c r="D161" s="9" t="s">
        <v>202</v>
      </c>
      <c r="E161" s="118">
        <f>E162</f>
        <v>3365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55"/>
      <c r="W161" s="46"/>
      <c r="X161" s="118">
        <f>X162</f>
        <v>3365</v>
      </c>
    </row>
    <row r="162" spans="1:24" ht="49.5" customHeight="1" outlineLevel="6">
      <c r="A162" s="68" t="s">
        <v>72</v>
      </c>
      <c r="B162" s="63">
        <v>953</v>
      </c>
      <c r="C162" s="64"/>
      <c r="D162" s="64" t="s">
        <v>215</v>
      </c>
      <c r="E162" s="117">
        <v>3365</v>
      </c>
      <c r="F162" s="4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55"/>
      <c r="W162" s="46"/>
      <c r="X162" s="117">
        <v>3365</v>
      </c>
    </row>
    <row r="163" spans="1:24" ht="18.75">
      <c r="A163" s="38" t="s">
        <v>3</v>
      </c>
      <c r="B163" s="38"/>
      <c r="C163" s="38"/>
      <c r="D163" s="38"/>
      <c r="E163" s="121">
        <f>E11+E105</f>
        <v>584860.41</v>
      </c>
      <c r="F163" s="30" t="e">
        <f>#REF!+#REF!+F154+F106</f>
        <v>#REF!</v>
      </c>
      <c r="G163" s="30" t="e">
        <f>#REF!+#REF!+G154+G106</f>
        <v>#REF!</v>
      </c>
      <c r="H163" s="30" t="e">
        <f>#REF!+#REF!+H154+H106</f>
        <v>#REF!</v>
      </c>
      <c r="I163" s="30" t="e">
        <f>#REF!+#REF!+I154+I106</f>
        <v>#REF!</v>
      </c>
      <c r="J163" s="30" t="e">
        <f>#REF!+#REF!+J154+J106</f>
        <v>#REF!</v>
      </c>
      <c r="K163" s="30" t="e">
        <f>#REF!+#REF!+K154+K106</f>
        <v>#REF!</v>
      </c>
      <c r="L163" s="30" t="e">
        <f>#REF!+#REF!+L154+L106</f>
        <v>#REF!</v>
      </c>
      <c r="M163" s="30" t="e">
        <f>#REF!+#REF!+M154+M106</f>
        <v>#REF!</v>
      </c>
      <c r="N163" s="30" t="e">
        <f>#REF!+#REF!+N154+N106</f>
        <v>#REF!</v>
      </c>
      <c r="O163" s="30" t="e">
        <f>#REF!+#REF!+O154+O106</f>
        <v>#REF!</v>
      </c>
      <c r="P163" s="30" t="e">
        <f>#REF!+#REF!+P154+P106</f>
        <v>#REF!</v>
      </c>
      <c r="Q163" s="30" t="e">
        <f>#REF!+#REF!+Q154+Q106</f>
        <v>#REF!</v>
      </c>
      <c r="R163" s="30" t="e">
        <f>#REF!+#REF!+R154+R106</f>
        <v>#REF!</v>
      </c>
      <c r="S163" s="30" t="e">
        <f>#REF!+#REF!+S154+S106</f>
        <v>#REF!</v>
      </c>
      <c r="T163" s="30" t="e">
        <f>#REF!+#REF!+T154+T106</f>
        <v>#REF!</v>
      </c>
      <c r="U163" s="30" t="e">
        <f>#REF!+#REF!+U154+U106</f>
        <v>#REF!</v>
      </c>
      <c r="V163" s="56" t="e">
        <f>#REF!+#REF!+V154+V106</f>
        <v>#REF!</v>
      </c>
      <c r="W163" s="43" t="e">
        <f>V163/E163*100</f>
        <v>#REF!</v>
      </c>
      <c r="X163" s="121">
        <f>X11+X105</f>
        <v>586492.41</v>
      </c>
    </row>
    <row r="164" spans="1:21" ht="15.75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</sheetData>
  <sheetProtection/>
  <mergeCells count="5">
    <mergeCell ref="A8:X8"/>
    <mergeCell ref="A7:T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2015-09-30T06:12:54Z</cp:lastPrinted>
  <dcterms:created xsi:type="dcterms:W3CDTF">2008-11-11T04:53:42Z</dcterms:created>
  <dcterms:modified xsi:type="dcterms:W3CDTF">2016-10-26T03:15:48Z</dcterms:modified>
  <cp:category/>
  <cp:version/>
  <cp:contentType/>
  <cp:contentStatus/>
</cp:coreProperties>
</file>